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10" windowHeight="8595" activeTab="1"/>
  </bookViews>
  <sheets>
    <sheet name="Series Results 9 Races" sheetId="5" r:id="rId1"/>
    <sheet name="Div 1 &amp; 2" sheetId="8" r:id="rId2"/>
  </sheets>
  <definedNames>
    <definedName name="_xlnm.Print_Area" localSheetId="1">'Div 1 &amp; 2'!$A$1:$K$29</definedName>
    <definedName name="_xlnm.Print_Area" localSheetId="0">'Series Results 9 Races'!$A$1:$O$39</definedName>
  </definedNames>
  <calcPr calcId="145621"/>
</workbook>
</file>

<file path=xl/calcChain.xml><?xml version="1.0" encoding="utf-8"?>
<calcChain xmlns="http://schemas.openxmlformats.org/spreadsheetml/2006/main">
  <c r="J39" i="5" l="1"/>
  <c r="J38" i="5"/>
  <c r="J36" i="5"/>
  <c r="J35" i="5"/>
  <c r="J34" i="5"/>
  <c r="J33" i="5"/>
  <c r="J28" i="5"/>
  <c r="J27" i="5"/>
  <c r="J15" i="5"/>
  <c r="J14" i="5"/>
  <c r="J11" i="5"/>
  <c r="J9" i="5"/>
  <c r="J29" i="8"/>
  <c r="K29" i="8" s="1"/>
  <c r="I33" i="5"/>
  <c r="I10" i="5"/>
  <c r="I37" i="5"/>
  <c r="I38" i="5"/>
  <c r="I31" i="5"/>
  <c r="I36" i="5"/>
  <c r="I30" i="5"/>
  <c r="I35" i="5"/>
  <c r="I34" i="5"/>
  <c r="I29" i="5"/>
  <c r="H15" i="5"/>
  <c r="G15" i="5"/>
  <c r="F15" i="5"/>
  <c r="H13" i="5"/>
  <c r="G13" i="5"/>
  <c r="F13" i="5"/>
  <c r="I12" i="5"/>
  <c r="I14" i="5"/>
  <c r="I11" i="5"/>
  <c r="G14" i="5"/>
  <c r="F14" i="5"/>
  <c r="O34" i="5" l="1"/>
  <c r="O13" i="5"/>
  <c r="O15" i="5"/>
  <c r="O14" i="5"/>
  <c r="H32" i="5"/>
  <c r="H39" i="5"/>
  <c r="H12" i="5"/>
  <c r="F36" i="5"/>
  <c r="O36" i="5" s="1"/>
  <c r="F38" i="5"/>
  <c r="O38" i="5" s="1"/>
  <c r="G32" i="5"/>
  <c r="G39" i="5"/>
  <c r="F29" i="5"/>
  <c r="O29" i="5" s="1"/>
  <c r="G12" i="5"/>
  <c r="J20" i="8" l="1"/>
  <c r="K20" i="8" s="1"/>
  <c r="O39" i="5"/>
  <c r="O23" i="5"/>
  <c r="O32" i="5"/>
  <c r="O33" i="5"/>
  <c r="J27" i="8"/>
  <c r="K27" i="8" s="1"/>
  <c r="O37" i="5" l="1"/>
  <c r="J22" i="8"/>
  <c r="K22" i="8" s="1"/>
  <c r="J21" i="8"/>
  <c r="K21" i="8" s="1"/>
  <c r="J8" i="8"/>
  <c r="K8" i="8" s="1"/>
  <c r="J12" i="8"/>
  <c r="K12" i="8" s="1"/>
  <c r="O10" i="5"/>
  <c r="O6" i="5"/>
  <c r="O9" i="5"/>
  <c r="O8" i="5"/>
  <c r="O7" i="5"/>
  <c r="O12" i="5"/>
  <c r="O11" i="5"/>
  <c r="O35" i="5"/>
  <c r="O28" i="5"/>
  <c r="O24" i="5"/>
  <c r="O25" i="5"/>
  <c r="O22" i="5"/>
  <c r="O30" i="5"/>
  <c r="O31" i="5"/>
  <c r="O27" i="5"/>
  <c r="O26" i="5"/>
  <c r="J25" i="8"/>
  <c r="K25" i="8" s="1"/>
  <c r="J28" i="8"/>
  <c r="K28" i="8" s="1"/>
  <c r="J10" i="8"/>
  <c r="K10" i="8" s="1"/>
  <c r="J11" i="8"/>
  <c r="K11" i="8" s="1"/>
  <c r="J9" i="8" l="1"/>
  <c r="K9" i="8" s="1"/>
  <c r="J13" i="8"/>
  <c r="K13" i="8" s="1"/>
  <c r="J24" i="8"/>
  <c r="K24" i="8" s="1"/>
  <c r="J26" i="8" l="1"/>
  <c r="K26" i="8" s="1"/>
  <c r="J23" i="8"/>
  <c r="K23" i="8" s="1"/>
</calcChain>
</file>

<file path=xl/sharedStrings.xml><?xml version="1.0" encoding="utf-8"?>
<sst xmlns="http://schemas.openxmlformats.org/spreadsheetml/2006/main" count="91" uniqueCount="54">
  <si>
    <t>Yacht</t>
  </si>
  <si>
    <t>Handicap</t>
  </si>
  <si>
    <t>Imagine It</t>
  </si>
  <si>
    <t>Elapsed</t>
  </si>
  <si>
    <t>Position</t>
  </si>
  <si>
    <t>Number</t>
  </si>
  <si>
    <t>Division 1</t>
  </si>
  <si>
    <t>Division 2</t>
  </si>
  <si>
    <t xml:space="preserve">Adjusted </t>
  </si>
  <si>
    <t>Corrected</t>
  </si>
  <si>
    <t>Start Time</t>
  </si>
  <si>
    <t>Time</t>
  </si>
  <si>
    <t>Finish Time</t>
  </si>
  <si>
    <t>Khamsin</t>
  </si>
  <si>
    <t>Welcome Home</t>
  </si>
  <si>
    <t>Bavaria</t>
  </si>
  <si>
    <t>Joint Effort</t>
  </si>
  <si>
    <t>`</t>
  </si>
  <si>
    <t>``````````````````````````````````````````````````````````````````````````````````````````````````````</t>
  </si>
  <si>
    <t>Flying Tiger</t>
  </si>
  <si>
    <t>D'Edge</t>
  </si>
  <si>
    <t>Slingshot</t>
  </si>
  <si>
    <t>:19</t>
  </si>
  <si>
    <t>Excel</t>
  </si>
  <si>
    <t>Race :</t>
  </si>
  <si>
    <t>Total</t>
  </si>
  <si>
    <t>dnc =</t>
  </si>
  <si>
    <t>High Society</t>
  </si>
  <si>
    <t>On Appro</t>
  </si>
  <si>
    <t>Free Radical</t>
  </si>
  <si>
    <t>Light</t>
  </si>
  <si>
    <t>NZ King Salmon Winter Series 2017</t>
  </si>
  <si>
    <t>N Z King Salmon Winter Series 2017</t>
  </si>
  <si>
    <t>Winds  -</t>
  </si>
  <si>
    <t>Midnight</t>
  </si>
  <si>
    <t>Bluebird</t>
  </si>
  <si>
    <t>MacIntosh</t>
  </si>
  <si>
    <t>Acquiesce</t>
  </si>
  <si>
    <t>Fiesta</t>
  </si>
  <si>
    <t>Paperchase</t>
  </si>
  <si>
    <t>Raconteur</t>
  </si>
  <si>
    <t>Settimio</t>
  </si>
  <si>
    <t>Sirrah</t>
  </si>
  <si>
    <t>Prime Suspect</t>
  </si>
  <si>
    <t>Ricochet</t>
  </si>
  <si>
    <t>BlazeAway</t>
  </si>
  <si>
    <t>Bump n Grind</t>
  </si>
  <si>
    <t>The Fox</t>
  </si>
  <si>
    <t>dnf R3=</t>
  </si>
  <si>
    <t>dsq R3=</t>
  </si>
  <si>
    <t>dsq</t>
  </si>
  <si>
    <t>Satellite Spy</t>
  </si>
  <si>
    <t>Flying Fox</t>
  </si>
  <si>
    <t>Race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</si>
</sst>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0.0"/>
    <numFmt numFmtId="167" formatCode="hh:mm:ss;@"/>
    <numFmt numFmtId="168" formatCode="d/mm/yyyy;@"/>
    <numFmt numFmtId="169" formatCode="[$-F400]h:mm:ss\ AM/PM"/>
    <numFmt numFmtId="170" formatCode="h:mm:ss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6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168" fontId="4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11">
    <dxf>
      <numFmt numFmtId="171" formatCode="&quot;dnf&quot;"/>
    </dxf>
    <dxf>
      <numFmt numFmtId="171" formatCode="&quot;dnf&quot;"/>
    </dxf>
    <dxf>
      <numFmt numFmtId="172" formatCode="&quot;dnc&quot;"/>
    </dxf>
    <dxf>
      <numFmt numFmtId="172" formatCode="&quot;dnc&quot;"/>
    </dxf>
    <dxf>
      <numFmt numFmtId="172" formatCode="&quot;dnc&quot;"/>
    </dxf>
    <dxf>
      <numFmt numFmtId="173" formatCode="&quot;dns&quot;"/>
    </dxf>
    <dxf>
      <numFmt numFmtId="171" formatCode="&quot;dnf&quot;"/>
    </dxf>
    <dxf>
      <numFmt numFmtId="173" formatCode="&quot;dns&quot;"/>
    </dxf>
    <dxf>
      <numFmt numFmtId="171" formatCode="&quot;dnf&quot;"/>
    </dxf>
    <dxf>
      <numFmt numFmtId="171" formatCode="&quot;dnf&quot;"/>
    </dxf>
    <dxf>
      <numFmt numFmtId="172" formatCode="&quot;dnc&quot;"/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opLeftCell="A27" workbookViewId="0">
      <selection activeCell="A38" sqref="A38"/>
    </sheetView>
  </sheetViews>
  <sheetFormatPr defaultRowHeight="18.75" x14ac:dyDescent="0.3"/>
  <cols>
    <col min="1" max="1" width="6.85546875" style="13" customWidth="1"/>
    <col min="2" max="2" width="12.85546875" style="2" bestFit="1" customWidth="1"/>
    <col min="3" max="3" width="24.140625" style="16" bestFit="1" customWidth="1"/>
    <col min="4" max="4" width="2.140625" style="1" customWidth="1"/>
    <col min="5" max="13" width="8" style="2" customWidth="1"/>
    <col min="14" max="14" width="2.42578125" style="2" customWidth="1"/>
    <col min="15" max="15" width="11.5703125" style="13" customWidth="1"/>
    <col min="16" max="17" width="9.140625" style="1"/>
    <col min="18" max="18" width="9.5703125" style="1" bestFit="1" customWidth="1"/>
    <col min="19" max="16384" width="9.140625" style="1"/>
  </cols>
  <sheetData>
    <row r="1" spans="1:18" ht="31.5" x14ac:dyDescent="0.25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2"/>
    </row>
    <row r="2" spans="1:18" x14ac:dyDescent="0.3">
      <c r="G2" s="13"/>
      <c r="O2" s="17"/>
    </row>
    <row r="3" spans="1:18" s="12" customFormat="1" ht="23.25" x14ac:dyDescent="0.35">
      <c r="A3" s="43"/>
      <c r="B3" s="44"/>
      <c r="C3" s="45" t="s">
        <v>6</v>
      </c>
      <c r="D3" s="44"/>
      <c r="E3" s="44" t="s">
        <v>24</v>
      </c>
      <c r="F3" s="44"/>
      <c r="G3" s="44"/>
      <c r="H3" s="44"/>
      <c r="I3" s="44"/>
      <c r="J3" s="44"/>
      <c r="K3" s="44"/>
      <c r="L3" s="44"/>
      <c r="M3" s="44"/>
      <c r="N3" s="44"/>
      <c r="O3" s="17"/>
    </row>
    <row r="4" spans="1:18" s="12" customFormat="1" ht="23.25" x14ac:dyDescent="0.35">
      <c r="A4" s="43"/>
      <c r="B4" s="44" t="s">
        <v>5</v>
      </c>
      <c r="C4" s="44" t="s">
        <v>0</v>
      </c>
      <c r="D4" s="44"/>
      <c r="E4" s="44">
        <v>1</v>
      </c>
      <c r="F4" s="44">
        <v>2</v>
      </c>
      <c r="G4" s="44">
        <v>3</v>
      </c>
      <c r="H4" s="44">
        <v>4</v>
      </c>
      <c r="I4" s="44">
        <v>5</v>
      </c>
      <c r="J4" s="44">
        <v>6</v>
      </c>
      <c r="K4" s="44">
        <v>7</v>
      </c>
      <c r="L4" s="44">
        <v>8</v>
      </c>
      <c r="M4" s="44">
        <v>9</v>
      </c>
      <c r="N4" s="44"/>
      <c r="O4" s="43" t="s">
        <v>25</v>
      </c>
      <c r="Q4" s="12" t="s">
        <v>26</v>
      </c>
      <c r="R4" s="12">
        <v>11</v>
      </c>
    </row>
    <row r="5" spans="1:18" ht="23.25" x14ac:dyDescent="0.35">
      <c r="A5" s="43"/>
      <c r="B5" s="44"/>
      <c r="C5" s="46"/>
      <c r="D5" s="44"/>
      <c r="E5" s="47"/>
      <c r="F5" s="44"/>
      <c r="G5" s="44"/>
      <c r="H5" s="44"/>
      <c r="I5" s="44"/>
      <c r="J5" s="44"/>
      <c r="K5" s="44"/>
      <c r="L5" s="48"/>
      <c r="M5" s="44"/>
      <c r="N5" s="44"/>
      <c r="O5" s="56"/>
      <c r="Q5" s="12" t="s">
        <v>48</v>
      </c>
      <c r="R5" s="12">
        <v>8</v>
      </c>
    </row>
    <row r="6" spans="1:18" ht="23.25" x14ac:dyDescent="0.35">
      <c r="A6" s="43">
        <v>1</v>
      </c>
      <c r="B6" s="49">
        <v>55055</v>
      </c>
      <c r="C6" s="54" t="s">
        <v>35</v>
      </c>
      <c r="D6" s="51"/>
      <c r="E6" s="52"/>
      <c r="F6" s="52">
        <v>3</v>
      </c>
      <c r="G6" s="52">
        <v>1</v>
      </c>
      <c r="H6" s="52">
        <v>2</v>
      </c>
      <c r="I6" s="52">
        <v>1</v>
      </c>
      <c r="J6" s="52">
        <v>1</v>
      </c>
      <c r="K6" s="52"/>
      <c r="L6" s="52"/>
      <c r="M6" s="52"/>
      <c r="N6" s="53"/>
      <c r="O6" s="56">
        <f t="shared" ref="O6:O15" si="0">SUM(E6:M6)</f>
        <v>8</v>
      </c>
      <c r="P6" s="2"/>
    </row>
    <row r="7" spans="1:18" ht="23.25" x14ac:dyDescent="0.35">
      <c r="A7" s="43">
        <v>2</v>
      </c>
      <c r="B7" s="49">
        <v>9462</v>
      </c>
      <c r="C7" s="50" t="s">
        <v>19</v>
      </c>
      <c r="D7" s="51"/>
      <c r="E7" s="52"/>
      <c r="F7" s="52">
        <v>2</v>
      </c>
      <c r="G7" s="52">
        <v>2</v>
      </c>
      <c r="H7" s="52">
        <v>4</v>
      </c>
      <c r="I7" s="52">
        <v>4</v>
      </c>
      <c r="J7" s="52">
        <v>2</v>
      </c>
      <c r="K7" s="52"/>
      <c r="L7" s="52"/>
      <c r="M7" s="52"/>
      <c r="N7" s="53"/>
      <c r="O7" s="56">
        <f t="shared" si="0"/>
        <v>14</v>
      </c>
      <c r="P7" s="2"/>
    </row>
    <row r="8" spans="1:18" ht="23.25" x14ac:dyDescent="0.35">
      <c r="A8" s="43">
        <v>3</v>
      </c>
      <c r="B8" s="49">
        <v>4816</v>
      </c>
      <c r="C8" s="50" t="s">
        <v>21</v>
      </c>
      <c r="D8" s="51"/>
      <c r="E8" s="52"/>
      <c r="F8" s="52">
        <v>5</v>
      </c>
      <c r="G8" s="52">
        <v>4</v>
      </c>
      <c r="H8" s="52">
        <v>3</v>
      </c>
      <c r="I8" s="52">
        <v>2</v>
      </c>
      <c r="J8" s="52">
        <v>6</v>
      </c>
      <c r="K8" s="52"/>
      <c r="L8" s="52"/>
      <c r="M8" s="52"/>
      <c r="N8" s="53"/>
      <c r="O8" s="56">
        <f t="shared" si="0"/>
        <v>20</v>
      </c>
      <c r="P8" s="2"/>
    </row>
    <row r="9" spans="1:18" ht="23.25" x14ac:dyDescent="0.35">
      <c r="A9" s="43">
        <v>4</v>
      </c>
      <c r="B9" s="49">
        <v>4243</v>
      </c>
      <c r="C9" s="50" t="s">
        <v>29</v>
      </c>
      <c r="D9" s="51"/>
      <c r="E9" s="52"/>
      <c r="F9" s="52">
        <v>1</v>
      </c>
      <c r="G9" s="52">
        <v>3</v>
      </c>
      <c r="H9" s="52">
        <v>1</v>
      </c>
      <c r="I9" s="52">
        <v>6</v>
      </c>
      <c r="J9" s="52">
        <f>$R$4</f>
        <v>11</v>
      </c>
      <c r="K9" s="52"/>
      <c r="L9" s="52"/>
      <c r="M9" s="52"/>
      <c r="N9" s="53"/>
      <c r="O9" s="56">
        <f t="shared" si="0"/>
        <v>22</v>
      </c>
      <c r="P9" s="2"/>
    </row>
    <row r="10" spans="1:18" ht="23.25" x14ac:dyDescent="0.35">
      <c r="A10" s="43">
        <v>5</v>
      </c>
      <c r="B10" s="49">
        <v>9310</v>
      </c>
      <c r="C10" s="50" t="s">
        <v>13</v>
      </c>
      <c r="D10" s="51"/>
      <c r="E10" s="53"/>
      <c r="F10" s="52">
        <v>7</v>
      </c>
      <c r="G10" s="52">
        <v>5</v>
      </c>
      <c r="H10" s="53">
        <v>6</v>
      </c>
      <c r="I10" s="52">
        <f>$R$4</f>
        <v>11</v>
      </c>
      <c r="J10" s="52">
        <v>5</v>
      </c>
      <c r="K10" s="53"/>
      <c r="L10" s="53"/>
      <c r="M10" s="52"/>
      <c r="N10" s="53"/>
      <c r="O10" s="56">
        <f t="shared" si="0"/>
        <v>34</v>
      </c>
      <c r="P10" s="2"/>
    </row>
    <row r="11" spans="1:18" ht="23.25" x14ac:dyDescent="0.35">
      <c r="A11" s="43">
        <v>6</v>
      </c>
      <c r="B11" s="11">
        <v>8357</v>
      </c>
      <c r="C11" s="55" t="s">
        <v>34</v>
      </c>
      <c r="D11" s="51"/>
      <c r="E11" s="52"/>
      <c r="F11" s="52">
        <v>4</v>
      </c>
      <c r="G11" s="52">
        <v>6</v>
      </c>
      <c r="H11" s="52">
        <v>7</v>
      </c>
      <c r="I11" s="52">
        <f>$R$4</f>
        <v>11</v>
      </c>
      <c r="J11" s="52">
        <f>$R$4</f>
        <v>11</v>
      </c>
      <c r="K11" s="52"/>
      <c r="L11" s="53"/>
      <c r="M11" s="52"/>
      <c r="N11" s="53"/>
      <c r="O11" s="56">
        <f t="shared" si="0"/>
        <v>39</v>
      </c>
      <c r="P11" s="2"/>
    </row>
    <row r="12" spans="1:18" ht="23.25" x14ac:dyDescent="0.35">
      <c r="A12" s="43">
        <v>7</v>
      </c>
      <c r="B12" s="11">
        <v>5103</v>
      </c>
      <c r="C12" s="55" t="s">
        <v>27</v>
      </c>
      <c r="D12" s="51"/>
      <c r="E12" s="52"/>
      <c r="F12" s="52">
        <v>6</v>
      </c>
      <c r="G12" s="52">
        <f>$R$4</f>
        <v>11</v>
      </c>
      <c r="H12" s="52">
        <f>$R$4</f>
        <v>11</v>
      </c>
      <c r="I12" s="52">
        <f>$R$4</f>
        <v>11</v>
      </c>
      <c r="J12" s="52">
        <v>3</v>
      </c>
      <c r="K12" s="52"/>
      <c r="L12" s="52"/>
      <c r="M12" s="52"/>
      <c r="N12" s="53"/>
      <c r="O12" s="56">
        <f t="shared" si="0"/>
        <v>42</v>
      </c>
      <c r="P12" s="2"/>
    </row>
    <row r="13" spans="1:18" ht="23.25" x14ac:dyDescent="0.35">
      <c r="A13" s="43">
        <v>8</v>
      </c>
      <c r="B13" s="11">
        <v>6162</v>
      </c>
      <c r="C13" s="55" t="s">
        <v>51</v>
      </c>
      <c r="D13" s="51"/>
      <c r="E13" s="52"/>
      <c r="F13" s="52">
        <f>$R$4</f>
        <v>11</v>
      </c>
      <c r="G13" s="52">
        <f>$R$4</f>
        <v>11</v>
      </c>
      <c r="H13" s="52">
        <f>$R$4</f>
        <v>11</v>
      </c>
      <c r="I13" s="52">
        <v>5</v>
      </c>
      <c r="J13" s="52">
        <v>4</v>
      </c>
      <c r="K13" s="52"/>
      <c r="L13" s="52"/>
      <c r="M13" s="52"/>
      <c r="N13" s="53"/>
      <c r="O13" s="56">
        <f t="shared" si="0"/>
        <v>42</v>
      </c>
      <c r="P13" s="2"/>
    </row>
    <row r="14" spans="1:18" ht="23.25" x14ac:dyDescent="0.35">
      <c r="A14" s="43">
        <v>9</v>
      </c>
      <c r="B14" s="11">
        <v>46</v>
      </c>
      <c r="C14" s="55" t="s">
        <v>47</v>
      </c>
      <c r="D14" s="51"/>
      <c r="E14" s="52"/>
      <c r="F14" s="52">
        <f>$R$4</f>
        <v>11</v>
      </c>
      <c r="G14" s="52">
        <f>$R$5</f>
        <v>8</v>
      </c>
      <c r="H14" s="52">
        <v>5</v>
      </c>
      <c r="I14" s="52">
        <f>$R$4</f>
        <v>11</v>
      </c>
      <c r="J14" s="52">
        <f>$R$4</f>
        <v>11</v>
      </c>
      <c r="K14" s="52"/>
      <c r="L14" s="52"/>
      <c r="M14" s="52"/>
      <c r="N14" s="53"/>
      <c r="O14" s="56">
        <f t="shared" si="0"/>
        <v>46</v>
      </c>
      <c r="P14" s="2"/>
    </row>
    <row r="15" spans="1:18" ht="23.25" x14ac:dyDescent="0.35">
      <c r="A15" s="43">
        <v>10</v>
      </c>
      <c r="B15" s="11">
        <v>4465</v>
      </c>
      <c r="C15" s="55" t="s">
        <v>52</v>
      </c>
      <c r="D15" s="51"/>
      <c r="E15" s="52"/>
      <c r="F15" s="52">
        <f>$R$4</f>
        <v>11</v>
      </c>
      <c r="G15" s="52">
        <f>$R$4</f>
        <v>11</v>
      </c>
      <c r="H15" s="52">
        <f>$R$4</f>
        <v>11</v>
      </c>
      <c r="I15" s="52">
        <v>3</v>
      </c>
      <c r="J15" s="52">
        <f>$R$4</f>
        <v>11</v>
      </c>
      <c r="K15" s="52"/>
      <c r="L15" s="52"/>
      <c r="M15" s="52"/>
      <c r="N15" s="53"/>
      <c r="O15" s="56">
        <f t="shared" si="0"/>
        <v>47</v>
      </c>
      <c r="P15" s="2"/>
    </row>
    <row r="16" spans="1:18" ht="23.25" x14ac:dyDescent="0.35">
      <c r="A16" s="43"/>
      <c r="B16" s="11"/>
      <c r="C16" s="55"/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3"/>
      <c r="O16" s="56"/>
      <c r="P16" s="2"/>
    </row>
    <row r="17" spans="1:18" ht="23.25" x14ac:dyDescent="0.35">
      <c r="A17" s="43"/>
      <c r="B17" s="49"/>
      <c r="C17" s="50"/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3"/>
      <c r="O17" s="56"/>
      <c r="P17" s="2"/>
    </row>
    <row r="18" spans="1:18" s="12" customFormat="1" ht="23.25" x14ac:dyDescent="0.35">
      <c r="A18" s="43"/>
      <c r="B18" s="44"/>
      <c r="C18" s="46"/>
      <c r="D18" s="51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</row>
    <row r="19" spans="1:18" ht="23.25" x14ac:dyDescent="0.35">
      <c r="A19" s="43"/>
      <c r="B19" s="44"/>
      <c r="C19" s="45" t="s">
        <v>7</v>
      </c>
      <c r="D19" s="44"/>
      <c r="E19" s="44" t="s">
        <v>24</v>
      </c>
      <c r="F19" s="44"/>
      <c r="G19" s="44"/>
      <c r="H19" s="44"/>
      <c r="I19" s="44"/>
      <c r="J19" s="44"/>
      <c r="K19" s="44"/>
      <c r="L19" s="44"/>
      <c r="M19" s="44"/>
      <c r="N19" s="44"/>
      <c r="O19" s="43"/>
    </row>
    <row r="20" spans="1:18" ht="23.25" x14ac:dyDescent="0.35">
      <c r="A20" s="43"/>
      <c r="B20" s="44" t="s">
        <v>5</v>
      </c>
      <c r="C20" s="44" t="s">
        <v>0</v>
      </c>
      <c r="D20" s="44"/>
      <c r="E20" s="44">
        <v>1</v>
      </c>
      <c r="F20" s="44">
        <v>2</v>
      </c>
      <c r="G20" s="44">
        <v>3</v>
      </c>
      <c r="H20" s="44">
        <v>4</v>
      </c>
      <c r="I20" s="44">
        <v>5</v>
      </c>
      <c r="J20" s="44">
        <v>6</v>
      </c>
      <c r="K20" s="44">
        <v>7</v>
      </c>
      <c r="L20" s="44">
        <v>8</v>
      </c>
      <c r="M20" s="44">
        <v>9</v>
      </c>
      <c r="N20" s="44"/>
      <c r="O20" s="43" t="s">
        <v>25</v>
      </c>
      <c r="Q20" s="12" t="s">
        <v>26</v>
      </c>
      <c r="R20" s="12">
        <v>19</v>
      </c>
    </row>
    <row r="21" spans="1:18" ht="23.25" x14ac:dyDescent="0.35">
      <c r="A21" s="43"/>
      <c r="B21" s="44"/>
      <c r="C21" s="46"/>
      <c r="D21" s="44"/>
      <c r="E21" s="47"/>
      <c r="F21" s="44"/>
      <c r="G21" s="44"/>
      <c r="H21" s="44"/>
      <c r="I21" s="44"/>
      <c r="J21" s="44"/>
      <c r="K21" s="44"/>
      <c r="L21" s="48"/>
      <c r="M21" s="44"/>
      <c r="N21" s="44"/>
      <c r="O21" s="56"/>
      <c r="Q21" s="12" t="s">
        <v>49</v>
      </c>
      <c r="R21" s="12">
        <v>17</v>
      </c>
    </row>
    <row r="22" spans="1:18" ht="23.25" x14ac:dyDescent="0.35">
      <c r="A22" s="43">
        <v>1</v>
      </c>
      <c r="B22" s="11">
        <v>6072</v>
      </c>
      <c r="C22" s="57" t="s">
        <v>36</v>
      </c>
      <c r="D22" s="51"/>
      <c r="E22" s="44"/>
      <c r="F22" s="53">
        <v>1</v>
      </c>
      <c r="G22" s="53">
        <v>7</v>
      </c>
      <c r="H22" s="53">
        <v>2</v>
      </c>
      <c r="I22" s="44">
        <v>1</v>
      </c>
      <c r="J22" s="44">
        <v>4</v>
      </c>
      <c r="K22" s="53"/>
      <c r="L22" s="53"/>
      <c r="M22" s="53"/>
      <c r="N22" s="53"/>
      <c r="O22" s="56">
        <f t="shared" ref="O22:O33" si="1">SUM(E22:N22)</f>
        <v>15</v>
      </c>
    </row>
    <row r="23" spans="1:18" ht="23.25" x14ac:dyDescent="0.35">
      <c r="A23" s="43">
        <v>2</v>
      </c>
      <c r="B23" s="49">
        <v>4521</v>
      </c>
      <c r="C23" s="55" t="s">
        <v>39</v>
      </c>
      <c r="D23" s="44"/>
      <c r="E23" s="53"/>
      <c r="F23" s="53">
        <v>6</v>
      </c>
      <c r="G23" s="53">
        <v>1</v>
      </c>
      <c r="H23" s="53">
        <v>1</v>
      </c>
      <c r="I23" s="44">
        <v>7</v>
      </c>
      <c r="J23" s="44">
        <v>2</v>
      </c>
      <c r="K23" s="53"/>
      <c r="L23" s="44"/>
      <c r="M23" s="53"/>
      <c r="N23" s="44"/>
      <c r="O23" s="56">
        <f t="shared" si="1"/>
        <v>17</v>
      </c>
    </row>
    <row r="24" spans="1:18" ht="23.25" x14ac:dyDescent="0.35">
      <c r="A24" s="43">
        <v>3</v>
      </c>
      <c r="B24" s="11">
        <v>4106</v>
      </c>
      <c r="C24" s="50" t="s">
        <v>20</v>
      </c>
      <c r="D24" s="51"/>
      <c r="E24" s="53"/>
      <c r="F24" s="53">
        <v>4</v>
      </c>
      <c r="G24" s="53">
        <v>5</v>
      </c>
      <c r="H24" s="53">
        <v>7</v>
      </c>
      <c r="I24" s="44">
        <v>4</v>
      </c>
      <c r="J24" s="44">
        <v>3</v>
      </c>
      <c r="K24" s="53"/>
      <c r="L24" s="53"/>
      <c r="M24" s="53"/>
      <c r="N24" s="53"/>
      <c r="O24" s="56">
        <f t="shared" si="1"/>
        <v>23</v>
      </c>
    </row>
    <row r="25" spans="1:18" ht="23.25" x14ac:dyDescent="0.35">
      <c r="A25" s="43">
        <v>4</v>
      </c>
      <c r="B25" s="11">
        <v>8873</v>
      </c>
      <c r="C25" s="55" t="s">
        <v>2</v>
      </c>
      <c r="D25" s="51"/>
      <c r="E25" s="53"/>
      <c r="F25" s="53">
        <v>15</v>
      </c>
      <c r="G25" s="53">
        <v>3</v>
      </c>
      <c r="H25" s="53">
        <v>3</v>
      </c>
      <c r="I25" s="44">
        <v>3</v>
      </c>
      <c r="J25" s="44">
        <v>5</v>
      </c>
      <c r="K25" s="53"/>
      <c r="L25" s="53"/>
      <c r="M25" s="53"/>
      <c r="N25" s="53"/>
      <c r="O25" s="56">
        <f t="shared" si="1"/>
        <v>29</v>
      </c>
    </row>
    <row r="26" spans="1:18" ht="23.25" x14ac:dyDescent="0.35">
      <c r="A26" s="43">
        <v>5</v>
      </c>
      <c r="B26" s="49">
        <v>5850</v>
      </c>
      <c r="C26" s="50" t="s">
        <v>43</v>
      </c>
      <c r="D26" s="44"/>
      <c r="E26" s="44"/>
      <c r="F26" s="44">
        <v>3</v>
      </c>
      <c r="G26" s="44">
        <v>8</v>
      </c>
      <c r="H26" s="44">
        <v>13</v>
      </c>
      <c r="I26" s="44">
        <v>5</v>
      </c>
      <c r="J26" s="44">
        <v>1</v>
      </c>
      <c r="K26" s="44"/>
      <c r="L26" s="44"/>
      <c r="M26" s="53"/>
      <c r="N26" s="44"/>
      <c r="O26" s="56">
        <f t="shared" si="1"/>
        <v>30</v>
      </c>
    </row>
    <row r="27" spans="1:18" ht="23.25" x14ac:dyDescent="0.35">
      <c r="A27" s="43">
        <v>6</v>
      </c>
      <c r="B27" s="44">
        <v>5773</v>
      </c>
      <c r="C27" s="55" t="s">
        <v>16</v>
      </c>
      <c r="D27" s="51"/>
      <c r="E27" s="44"/>
      <c r="F27" s="44">
        <v>2</v>
      </c>
      <c r="G27" s="44">
        <v>13</v>
      </c>
      <c r="H27" s="44">
        <v>12</v>
      </c>
      <c r="I27" s="44">
        <v>2</v>
      </c>
      <c r="J27" s="44">
        <f>$R$20</f>
        <v>19</v>
      </c>
      <c r="K27" s="44"/>
      <c r="L27" s="44"/>
      <c r="M27" s="53"/>
      <c r="N27" s="44"/>
      <c r="O27" s="56">
        <f t="shared" si="1"/>
        <v>48</v>
      </c>
    </row>
    <row r="28" spans="1:18" ht="23.25" x14ac:dyDescent="0.35">
      <c r="A28" s="43">
        <v>7</v>
      </c>
      <c r="B28" s="49">
        <v>5756</v>
      </c>
      <c r="C28" s="50" t="s">
        <v>42</v>
      </c>
      <c r="D28" s="51"/>
      <c r="E28" s="53"/>
      <c r="F28" s="53">
        <v>13</v>
      </c>
      <c r="G28" s="44">
        <v>2</v>
      </c>
      <c r="H28" s="53">
        <v>8</v>
      </c>
      <c r="I28" s="44">
        <v>6</v>
      </c>
      <c r="J28" s="44">
        <f>$R$20</f>
        <v>19</v>
      </c>
      <c r="K28" s="53"/>
      <c r="L28" s="44"/>
      <c r="M28" s="53"/>
      <c r="N28" s="44"/>
      <c r="O28" s="56">
        <f t="shared" si="1"/>
        <v>48</v>
      </c>
    </row>
    <row r="29" spans="1:18" ht="23.25" x14ac:dyDescent="0.35">
      <c r="A29" s="43">
        <v>8</v>
      </c>
      <c r="B29" s="44">
        <v>9128</v>
      </c>
      <c r="C29" s="46" t="s">
        <v>46</v>
      </c>
      <c r="D29" s="51"/>
      <c r="E29" s="44"/>
      <c r="F29" s="44">
        <f>$R$20</f>
        <v>19</v>
      </c>
      <c r="G29" s="44">
        <v>4</v>
      </c>
      <c r="H29" s="44">
        <v>5</v>
      </c>
      <c r="I29" s="44">
        <f>$R$20</f>
        <v>19</v>
      </c>
      <c r="J29" s="44">
        <v>10</v>
      </c>
      <c r="K29" s="44"/>
      <c r="L29" s="44"/>
      <c r="M29" s="44"/>
      <c r="N29" s="44"/>
      <c r="O29" s="56">
        <f t="shared" si="1"/>
        <v>57</v>
      </c>
    </row>
    <row r="30" spans="1:18" ht="23.25" x14ac:dyDescent="0.35">
      <c r="A30" s="43">
        <v>9</v>
      </c>
      <c r="B30" s="11">
        <v>1983</v>
      </c>
      <c r="C30" s="50" t="s">
        <v>14</v>
      </c>
      <c r="D30" s="51"/>
      <c r="E30" s="44"/>
      <c r="F30" s="44">
        <v>7</v>
      </c>
      <c r="G30" s="44">
        <v>11</v>
      </c>
      <c r="H30" s="53">
        <v>14</v>
      </c>
      <c r="I30" s="44">
        <f>$R$20</f>
        <v>19</v>
      </c>
      <c r="J30" s="44">
        <v>8</v>
      </c>
      <c r="K30" s="53"/>
      <c r="L30" s="53"/>
      <c r="M30" s="53"/>
      <c r="N30" s="53"/>
      <c r="O30" s="56">
        <f t="shared" si="1"/>
        <v>59</v>
      </c>
    </row>
    <row r="31" spans="1:18" ht="23.25" x14ac:dyDescent="0.35">
      <c r="A31" s="43">
        <v>10</v>
      </c>
      <c r="B31" s="49">
        <v>9211</v>
      </c>
      <c r="C31" s="50" t="s">
        <v>40</v>
      </c>
      <c r="D31" s="51"/>
      <c r="E31" s="44"/>
      <c r="F31" s="44">
        <v>11</v>
      </c>
      <c r="G31" s="44">
        <v>14</v>
      </c>
      <c r="H31" s="44">
        <v>10</v>
      </c>
      <c r="I31" s="44">
        <f>$R$20</f>
        <v>19</v>
      </c>
      <c r="J31" s="44">
        <v>6</v>
      </c>
      <c r="K31" s="44"/>
      <c r="L31" s="53"/>
      <c r="M31" s="53"/>
      <c r="N31" s="44"/>
      <c r="O31" s="56">
        <f t="shared" si="1"/>
        <v>60</v>
      </c>
    </row>
    <row r="32" spans="1:18" ht="23.25" x14ac:dyDescent="0.35">
      <c r="A32" s="43">
        <v>11</v>
      </c>
      <c r="B32" s="49">
        <v>6157</v>
      </c>
      <c r="C32" s="50" t="s">
        <v>23</v>
      </c>
      <c r="D32" s="51"/>
      <c r="E32" s="53"/>
      <c r="F32" s="53">
        <v>10</v>
      </c>
      <c r="G32" s="44">
        <f>$R$20</f>
        <v>19</v>
      </c>
      <c r="H32" s="44">
        <f>$R$20</f>
        <v>19</v>
      </c>
      <c r="I32" s="44">
        <v>9</v>
      </c>
      <c r="J32" s="44">
        <v>7</v>
      </c>
      <c r="K32" s="53"/>
      <c r="L32" s="53"/>
      <c r="M32" s="53"/>
      <c r="N32" s="53"/>
      <c r="O32" s="56">
        <f t="shared" si="1"/>
        <v>64</v>
      </c>
    </row>
    <row r="33" spans="1:15" ht="23.25" x14ac:dyDescent="0.35">
      <c r="A33" s="43">
        <v>12</v>
      </c>
      <c r="B33" s="49">
        <v>8020</v>
      </c>
      <c r="C33" s="50" t="s">
        <v>15</v>
      </c>
      <c r="D33" s="51"/>
      <c r="E33" s="44"/>
      <c r="F33" s="44">
        <v>12</v>
      </c>
      <c r="G33" s="44">
        <v>10</v>
      </c>
      <c r="H33" s="44">
        <v>6</v>
      </c>
      <c r="I33" s="44">
        <f t="shared" ref="I33:J36" si="2">$R$20</f>
        <v>19</v>
      </c>
      <c r="J33" s="44">
        <f t="shared" si="2"/>
        <v>19</v>
      </c>
      <c r="K33" s="44"/>
      <c r="L33" s="44"/>
      <c r="M33" s="44"/>
      <c r="N33" s="44"/>
      <c r="O33" s="56">
        <f t="shared" si="1"/>
        <v>66</v>
      </c>
    </row>
    <row r="34" spans="1:15" s="2" customFormat="1" ht="23.25" x14ac:dyDescent="0.35">
      <c r="A34" s="43">
        <v>13</v>
      </c>
      <c r="B34" s="11">
        <v>5350</v>
      </c>
      <c r="C34" s="50" t="s">
        <v>37</v>
      </c>
      <c r="D34" s="51"/>
      <c r="E34" s="53"/>
      <c r="F34" s="53">
        <v>5</v>
      </c>
      <c r="G34" s="53" t="s">
        <v>50</v>
      </c>
      <c r="H34" s="53">
        <v>9</v>
      </c>
      <c r="I34" s="44">
        <f t="shared" si="2"/>
        <v>19</v>
      </c>
      <c r="J34" s="44">
        <f t="shared" si="2"/>
        <v>19</v>
      </c>
      <c r="K34" s="44"/>
      <c r="L34" s="44"/>
      <c r="M34" s="53"/>
      <c r="N34" s="44"/>
      <c r="O34" s="56">
        <f>SUM(E34:N34)+17</f>
        <v>69</v>
      </c>
    </row>
    <row r="35" spans="1:15" ht="23.25" x14ac:dyDescent="0.35">
      <c r="A35" s="43">
        <v>14</v>
      </c>
      <c r="B35" s="49">
        <v>5603</v>
      </c>
      <c r="C35" s="50" t="s">
        <v>38</v>
      </c>
      <c r="D35" s="51"/>
      <c r="E35" s="44"/>
      <c r="F35" s="53">
        <v>8</v>
      </c>
      <c r="G35" s="44">
        <v>9</v>
      </c>
      <c r="H35" s="44">
        <v>15</v>
      </c>
      <c r="I35" s="44">
        <f t="shared" si="2"/>
        <v>19</v>
      </c>
      <c r="J35" s="44">
        <f t="shared" si="2"/>
        <v>19</v>
      </c>
      <c r="K35" s="53"/>
      <c r="L35" s="44"/>
      <c r="M35" s="53"/>
      <c r="N35" s="44"/>
      <c r="O35" s="56">
        <f>SUM(E35:N35)</f>
        <v>70</v>
      </c>
    </row>
    <row r="36" spans="1:15" ht="23.25" x14ac:dyDescent="0.35">
      <c r="A36" s="43">
        <v>15</v>
      </c>
      <c r="B36" s="44">
        <v>5205</v>
      </c>
      <c r="C36" s="46" t="s">
        <v>45</v>
      </c>
      <c r="D36" s="51"/>
      <c r="E36" s="44"/>
      <c r="F36" s="44">
        <f>$R$20</f>
        <v>19</v>
      </c>
      <c r="G36" s="44">
        <v>12</v>
      </c>
      <c r="H36" s="44">
        <v>4</v>
      </c>
      <c r="I36" s="44">
        <f t="shared" si="2"/>
        <v>19</v>
      </c>
      <c r="J36" s="44">
        <f t="shared" si="2"/>
        <v>19</v>
      </c>
      <c r="K36" s="44"/>
      <c r="L36" s="44"/>
      <c r="M36" s="44"/>
      <c r="N36" s="44"/>
      <c r="O36" s="56">
        <f>SUM(E36:N36)</f>
        <v>73</v>
      </c>
    </row>
    <row r="37" spans="1:15" ht="23.25" x14ac:dyDescent="0.35">
      <c r="A37" s="43">
        <v>16</v>
      </c>
      <c r="B37" s="11">
        <v>9476</v>
      </c>
      <c r="C37" s="50" t="s">
        <v>28</v>
      </c>
      <c r="D37" s="51"/>
      <c r="E37" s="44"/>
      <c r="F37" s="44">
        <v>14</v>
      </c>
      <c r="G37" s="44">
        <v>15</v>
      </c>
      <c r="H37" s="53">
        <v>16</v>
      </c>
      <c r="I37" s="44">
        <f>$R$20</f>
        <v>19</v>
      </c>
      <c r="J37" s="44">
        <v>9</v>
      </c>
      <c r="K37" s="53"/>
      <c r="L37" s="53"/>
      <c r="M37" s="53"/>
      <c r="N37" s="53"/>
      <c r="O37" s="56">
        <f>SUM(E37:N37)</f>
        <v>73</v>
      </c>
    </row>
    <row r="38" spans="1:15" ht="23.25" x14ac:dyDescent="0.35">
      <c r="A38" s="43">
        <v>17</v>
      </c>
      <c r="B38" s="44">
        <v>3710</v>
      </c>
      <c r="C38" s="46" t="s">
        <v>44</v>
      </c>
      <c r="D38" s="51"/>
      <c r="E38" s="44"/>
      <c r="F38" s="44">
        <f>$R$20</f>
        <v>19</v>
      </c>
      <c r="G38" s="44">
        <v>6</v>
      </c>
      <c r="H38" s="44">
        <v>11</v>
      </c>
      <c r="I38" s="44">
        <f>$R$20</f>
        <v>19</v>
      </c>
      <c r="J38" s="44">
        <f>$R$20</f>
        <v>19</v>
      </c>
      <c r="K38" s="44"/>
      <c r="L38" s="44"/>
      <c r="M38" s="44"/>
      <c r="N38" s="44"/>
      <c r="O38" s="56">
        <f>SUM(E38:N38)</f>
        <v>74</v>
      </c>
    </row>
    <row r="39" spans="1:15" ht="23.25" x14ac:dyDescent="0.35">
      <c r="A39" s="43">
        <v>18</v>
      </c>
      <c r="B39" s="49">
        <v>1962</v>
      </c>
      <c r="C39" s="50" t="s">
        <v>41</v>
      </c>
      <c r="D39" s="51"/>
      <c r="E39" s="53"/>
      <c r="F39" s="53">
        <v>9</v>
      </c>
      <c r="G39" s="44">
        <f>$R$20</f>
        <v>19</v>
      </c>
      <c r="H39" s="44">
        <f>$R$20</f>
        <v>19</v>
      </c>
      <c r="I39" s="44">
        <v>8</v>
      </c>
      <c r="J39" s="44">
        <f>$R$20</f>
        <v>19</v>
      </c>
      <c r="K39" s="53"/>
      <c r="L39" s="11"/>
      <c r="M39" s="11"/>
      <c r="N39" s="44"/>
      <c r="O39" s="56">
        <f>SUM(E39:N39)</f>
        <v>74</v>
      </c>
    </row>
    <row r="40" spans="1:15" ht="23.25" x14ac:dyDescent="0.35">
      <c r="O40" s="43"/>
    </row>
  </sheetData>
  <sortState ref="B22:O39">
    <sortCondition ref="O22:O39"/>
  </sortState>
  <mergeCells count="1">
    <mergeCell ref="A1:O1"/>
  </mergeCells>
  <conditionalFormatting sqref="N14:N17 E14:M18 E6:N13">
    <cfRule type="cellIs" dxfId="10" priority="28" operator="equal">
      <formula>$R$4</formula>
    </cfRule>
  </conditionalFormatting>
  <conditionalFormatting sqref="E17:F17">
    <cfRule type="cellIs" dxfId="9" priority="31" operator="equal">
      <formula>$R$6</formula>
    </cfRule>
  </conditionalFormatting>
  <conditionalFormatting sqref="J17">
    <cfRule type="cellIs" dxfId="8" priority="32" operator="equal">
      <formula>$R$7</formula>
    </cfRule>
  </conditionalFormatting>
  <conditionalFormatting sqref="L17">
    <cfRule type="cellIs" dxfId="7" priority="35" operator="equal">
      <formula>$R$8</formula>
    </cfRule>
  </conditionalFormatting>
  <conditionalFormatting sqref="M17">
    <cfRule type="cellIs" dxfId="6" priority="17" operator="equal">
      <formula>$R$9</formula>
    </cfRule>
    <cfRule type="cellIs" dxfId="5" priority="18" operator="equal">
      <formula>$R$8</formula>
    </cfRule>
  </conditionalFormatting>
  <conditionalFormatting sqref="E17:M17">
    <cfRule type="cellIs" dxfId="4" priority="16" operator="equal">
      <formula>$Q$4</formula>
    </cfRule>
  </conditionalFormatting>
  <conditionalFormatting sqref="N22:N31 N33">
    <cfRule type="cellIs" dxfId="3" priority="15" operator="equal">
      <formula>$Q$20</formula>
    </cfRule>
  </conditionalFormatting>
  <conditionalFormatting sqref="E22:M40">
    <cfRule type="cellIs" dxfId="2" priority="10" operator="equal">
      <formula>$R$20</formula>
    </cfRule>
  </conditionalFormatting>
  <conditionalFormatting sqref="H38 H36 I22:J39 G22:G39">
    <cfRule type="cellIs" dxfId="1" priority="9" operator="equal">
      <formula>$R$21</formula>
    </cfRule>
  </conditionalFormatting>
  <conditionalFormatting sqref="G6:G16">
    <cfRule type="cellIs" dxfId="0" priority="6" operator="equal">
      <formula>$R$5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C37"/>
  <sheetViews>
    <sheetView tabSelected="1" zoomScale="120" zoomScaleNormal="120" workbookViewId="0">
      <selection activeCell="H33" sqref="H33"/>
    </sheetView>
  </sheetViews>
  <sheetFormatPr defaultRowHeight="15" x14ac:dyDescent="0.25"/>
  <cols>
    <col min="1" max="1" width="11.7109375" style="3" bestFit="1" customWidth="1"/>
    <col min="2" max="2" width="10.42578125" style="6" bestFit="1" customWidth="1"/>
    <col min="3" max="3" width="18.85546875" style="22" bestFit="1" customWidth="1"/>
    <col min="4" max="4" width="2" style="3" customWidth="1"/>
    <col min="5" max="5" width="10.5703125" style="4" bestFit="1" customWidth="1"/>
    <col min="6" max="6" width="12.85546875" style="3" bestFit="1" customWidth="1"/>
    <col min="7" max="7" width="1.85546875" style="3" customWidth="1"/>
    <col min="8" max="8" width="12.140625" style="3" customWidth="1"/>
    <col min="9" max="9" width="4.28515625" style="3" customWidth="1"/>
    <col min="10" max="10" width="13.7109375" style="3" customWidth="1"/>
    <col min="11" max="11" width="12" style="4" customWidth="1"/>
    <col min="12" max="12" width="12.7109375" style="8" hidden="1" customWidth="1"/>
    <col min="13" max="13" width="11.7109375" style="3" customWidth="1"/>
    <col min="14" max="15" width="12.42578125" style="3" customWidth="1"/>
    <col min="16" max="16" width="12.42578125" style="3" bestFit="1" customWidth="1"/>
    <col min="17" max="16384" width="9.140625" style="3"/>
  </cols>
  <sheetData>
    <row r="1" spans="1:601" s="19" customFormat="1" ht="39.75" customHeight="1" x14ac:dyDescent="0.25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0"/>
    </row>
    <row r="2" spans="1:601" s="11" customFormat="1" ht="23.25" x14ac:dyDescent="0.25">
      <c r="A2" s="59" t="s">
        <v>53</v>
      </c>
      <c r="B2" s="59"/>
      <c r="C2" s="59"/>
      <c r="D2" s="9"/>
      <c r="E2" s="60">
        <v>42939</v>
      </c>
      <c r="F2" s="60"/>
      <c r="G2" s="60"/>
      <c r="H2" s="10" t="s">
        <v>33</v>
      </c>
      <c r="I2" s="10" t="s">
        <v>30</v>
      </c>
      <c r="K2" s="21"/>
      <c r="L2" s="10"/>
      <c r="VJ2" s="11" t="s">
        <v>17</v>
      </c>
      <c r="WC2" s="11" t="s">
        <v>18</v>
      </c>
    </row>
    <row r="3" spans="1:601" s="11" customFormat="1" ht="23.25" x14ac:dyDescent="0.25">
      <c r="A3" s="14"/>
      <c r="B3" s="18"/>
      <c r="C3" s="20"/>
      <c r="D3" s="14"/>
      <c r="E3" s="23"/>
      <c r="F3" s="15"/>
      <c r="G3" s="15"/>
      <c r="H3" s="14"/>
      <c r="I3" s="14"/>
      <c r="K3" s="21"/>
      <c r="L3" s="10"/>
    </row>
    <row r="4" spans="1:601" s="11" customFormat="1" ht="23.25" x14ac:dyDescent="0.25">
      <c r="A4" s="14"/>
      <c r="B4" s="18"/>
      <c r="C4" s="20" t="s">
        <v>6</v>
      </c>
      <c r="D4" s="14"/>
      <c r="E4" s="24"/>
      <c r="F4" s="15"/>
      <c r="G4" s="15"/>
      <c r="H4" s="14"/>
      <c r="I4" s="14"/>
      <c r="K4" s="21"/>
      <c r="L4" s="10"/>
    </row>
    <row r="5" spans="1:601" ht="23.25" x14ac:dyDescent="0.25">
      <c r="A5" s="25" t="s">
        <v>8</v>
      </c>
      <c r="B5" s="26"/>
      <c r="C5" s="27"/>
      <c r="D5" s="25"/>
      <c r="E5" s="28"/>
      <c r="F5" s="25"/>
      <c r="G5" s="25"/>
      <c r="H5" s="25"/>
      <c r="I5" s="25"/>
      <c r="J5" s="25" t="s">
        <v>3</v>
      </c>
      <c r="K5" s="28" t="s">
        <v>9</v>
      </c>
      <c r="N5" s="11"/>
    </row>
    <row r="6" spans="1:601" s="22" customFormat="1" ht="18.75" x14ac:dyDescent="0.25">
      <c r="A6" s="25" t="s">
        <v>4</v>
      </c>
      <c r="B6" s="29" t="s">
        <v>5</v>
      </c>
      <c r="C6" s="27" t="s">
        <v>0</v>
      </c>
      <c r="D6" s="27"/>
      <c r="E6" s="30" t="s">
        <v>1</v>
      </c>
      <c r="F6" s="31" t="s">
        <v>10</v>
      </c>
      <c r="G6" s="31"/>
      <c r="H6" s="31" t="s">
        <v>12</v>
      </c>
      <c r="I6" s="31"/>
      <c r="J6" s="25" t="s">
        <v>11</v>
      </c>
      <c r="K6" s="28" t="s">
        <v>11</v>
      </c>
    </row>
    <row r="7" spans="1:601" ht="18.75" x14ac:dyDescent="0.25">
      <c r="A7" s="25"/>
      <c r="B7" s="26"/>
      <c r="C7" s="27"/>
      <c r="D7" s="25"/>
      <c r="E7" s="28"/>
      <c r="F7" s="25"/>
      <c r="G7" s="25"/>
      <c r="H7" s="25"/>
      <c r="I7" s="25"/>
      <c r="J7" s="25"/>
      <c r="K7" s="28"/>
      <c r="M7" s="5"/>
    </row>
    <row r="8" spans="1:601" ht="18.75" customHeight="1" x14ac:dyDescent="0.25">
      <c r="A8" s="25">
        <v>1</v>
      </c>
      <c r="B8" s="26">
        <v>55055</v>
      </c>
      <c r="C8" s="29" t="s">
        <v>35</v>
      </c>
      <c r="D8" s="25"/>
      <c r="E8" s="28">
        <v>0.8236</v>
      </c>
      <c r="F8" s="32">
        <v>0.58333333333333337</v>
      </c>
      <c r="G8" s="25"/>
      <c r="H8" s="32">
        <v>0.64033564814814814</v>
      </c>
      <c r="I8" s="32"/>
      <c r="J8" s="32">
        <f t="shared" ref="J8:J13" si="0">H8-F8</f>
        <v>5.700231481481477E-2</v>
      </c>
      <c r="K8" s="32">
        <f t="shared" ref="K8:K13" si="1">J8*E8</f>
        <v>4.6947106481481447E-2</v>
      </c>
      <c r="M8" s="6"/>
      <c r="N8" s="7"/>
    </row>
    <row r="9" spans="1:601" ht="18.75" customHeight="1" x14ac:dyDescent="0.25">
      <c r="A9" s="25">
        <v>2</v>
      </c>
      <c r="B9" s="26">
        <v>9462</v>
      </c>
      <c r="C9" s="27" t="s">
        <v>19</v>
      </c>
      <c r="D9" s="25"/>
      <c r="E9" s="28">
        <v>0.86990000000000001</v>
      </c>
      <c r="F9" s="32">
        <v>0.58333333333333304</v>
      </c>
      <c r="G9" s="25"/>
      <c r="H9" s="32">
        <v>0.64206018518518515</v>
      </c>
      <c r="I9" s="32"/>
      <c r="J9" s="32">
        <f t="shared" si="0"/>
        <v>5.8726851851852113E-2</v>
      </c>
      <c r="K9" s="32">
        <f t="shared" si="1"/>
        <v>5.1086488425926155E-2</v>
      </c>
      <c r="M9" s="6"/>
      <c r="N9" s="7"/>
    </row>
    <row r="10" spans="1:601" ht="18.75" customHeight="1" x14ac:dyDescent="0.25">
      <c r="A10" s="25">
        <v>3</v>
      </c>
      <c r="B10" s="26">
        <v>5103</v>
      </c>
      <c r="C10" s="27" t="s">
        <v>27</v>
      </c>
      <c r="D10" s="25"/>
      <c r="E10" s="28">
        <v>0.76529999999999998</v>
      </c>
      <c r="F10" s="32">
        <v>0.58333333333333304</v>
      </c>
      <c r="G10" s="25"/>
      <c r="H10" s="32">
        <v>0.65289351851851851</v>
      </c>
      <c r="I10" s="32"/>
      <c r="J10" s="32">
        <f t="shared" si="0"/>
        <v>6.9560185185185475E-2</v>
      </c>
      <c r="K10" s="32">
        <f t="shared" si="1"/>
        <v>5.3234409722222445E-2</v>
      </c>
      <c r="M10" s="6"/>
      <c r="N10" s="7"/>
    </row>
    <row r="11" spans="1:601" ht="18.75" customHeight="1" x14ac:dyDescent="0.25">
      <c r="A11" s="25">
        <v>4</v>
      </c>
      <c r="B11" s="26">
        <v>6162</v>
      </c>
      <c r="C11" s="27" t="s">
        <v>51</v>
      </c>
      <c r="D11" s="25"/>
      <c r="E11" s="28">
        <v>0.90700000000000003</v>
      </c>
      <c r="F11" s="32">
        <v>0.58333333333333304</v>
      </c>
      <c r="G11" s="25"/>
      <c r="H11" s="32">
        <v>0.64291666666666669</v>
      </c>
      <c r="I11" s="32"/>
      <c r="J11" s="32">
        <f t="shared" si="0"/>
        <v>5.9583333333333655E-2</v>
      </c>
      <c r="K11" s="32">
        <f t="shared" si="1"/>
        <v>5.4042083333333629E-2</v>
      </c>
      <c r="M11" s="6"/>
      <c r="N11" s="7"/>
    </row>
    <row r="12" spans="1:601" ht="18.75" customHeight="1" x14ac:dyDescent="0.25">
      <c r="A12" s="25">
        <v>5</v>
      </c>
      <c r="B12" s="26">
        <v>9310</v>
      </c>
      <c r="C12" s="27" t="s">
        <v>13</v>
      </c>
      <c r="D12" s="25"/>
      <c r="E12" s="28">
        <v>0.74399999999999999</v>
      </c>
      <c r="F12" s="32">
        <v>0.58333333333333304</v>
      </c>
      <c r="G12" s="25"/>
      <c r="H12" s="32">
        <v>0.65631944444444446</v>
      </c>
      <c r="I12" s="32"/>
      <c r="J12" s="32">
        <f t="shared" si="0"/>
        <v>7.2986111111111418E-2</v>
      </c>
      <c r="K12" s="32">
        <f t="shared" si="1"/>
        <v>5.4301666666666894E-2</v>
      </c>
      <c r="M12" s="6"/>
      <c r="N12" s="7"/>
    </row>
    <row r="13" spans="1:601" ht="18.75" customHeight="1" x14ac:dyDescent="0.25">
      <c r="A13" s="25">
        <v>6</v>
      </c>
      <c r="B13" s="26">
        <v>4816</v>
      </c>
      <c r="C13" s="27" t="s">
        <v>21</v>
      </c>
      <c r="D13" s="25"/>
      <c r="E13" s="28">
        <v>0.7742</v>
      </c>
      <c r="F13" s="32">
        <v>0.58333333333333337</v>
      </c>
      <c r="G13" s="25"/>
      <c r="H13" s="32">
        <v>0.65370370370370368</v>
      </c>
      <c r="I13" s="32"/>
      <c r="J13" s="32">
        <f t="shared" si="0"/>
        <v>7.0370370370370305E-2</v>
      </c>
      <c r="K13" s="32">
        <f t="shared" si="1"/>
        <v>5.4480740740740691E-2</v>
      </c>
      <c r="M13" s="6"/>
      <c r="N13" s="7"/>
    </row>
    <row r="14" spans="1:601" ht="18.75" x14ac:dyDescent="0.25">
      <c r="A14" s="25"/>
      <c r="B14" s="26"/>
      <c r="C14" s="27"/>
      <c r="D14" s="25"/>
      <c r="E14" s="28"/>
      <c r="F14" s="42"/>
      <c r="G14" s="39"/>
      <c r="H14" s="39"/>
      <c r="I14" s="39"/>
      <c r="J14" s="39"/>
      <c r="K14" s="32"/>
    </row>
    <row r="15" spans="1:601" ht="18.75" x14ac:dyDescent="0.25">
      <c r="A15" s="25"/>
      <c r="B15" s="26"/>
      <c r="C15" s="27"/>
      <c r="D15" s="25"/>
      <c r="E15" s="28"/>
      <c r="F15" s="32"/>
      <c r="G15" s="25"/>
      <c r="H15" s="32"/>
      <c r="I15" s="32"/>
      <c r="J15" s="32"/>
      <c r="K15" s="32"/>
      <c r="M15" s="6"/>
      <c r="N15" s="7"/>
    </row>
    <row r="16" spans="1:601" ht="15.75" customHeight="1" x14ac:dyDescent="0.25">
      <c r="A16" s="25"/>
      <c r="B16" s="34"/>
      <c r="C16" s="20" t="s">
        <v>7</v>
      </c>
      <c r="D16" s="35"/>
      <c r="E16" s="36"/>
      <c r="F16" s="37"/>
      <c r="G16" s="37"/>
      <c r="H16" s="35"/>
      <c r="I16" s="35"/>
      <c r="J16" s="25"/>
      <c r="K16" s="38"/>
      <c r="M16" s="6"/>
      <c r="N16" s="7"/>
    </row>
    <row r="17" spans="1:14" ht="23.25" customHeight="1" x14ac:dyDescent="0.25">
      <c r="A17" s="25" t="s">
        <v>8</v>
      </c>
      <c r="B17" s="26"/>
      <c r="C17" s="27"/>
      <c r="D17" s="25"/>
      <c r="E17" s="28"/>
      <c r="F17" s="25"/>
      <c r="G17" s="25"/>
      <c r="H17" s="25"/>
      <c r="I17" s="25"/>
      <c r="J17" s="25" t="s">
        <v>3</v>
      </c>
      <c r="K17" s="28" t="s">
        <v>9</v>
      </c>
      <c r="M17" s="6"/>
      <c r="N17" s="7"/>
    </row>
    <row r="18" spans="1:14" s="11" customFormat="1" ht="23.25" x14ac:dyDescent="0.25">
      <c r="A18" s="25" t="s">
        <v>4</v>
      </c>
      <c r="B18" s="26" t="s">
        <v>5</v>
      </c>
      <c r="C18" s="27" t="s">
        <v>0</v>
      </c>
      <c r="D18" s="25"/>
      <c r="E18" s="28" t="s">
        <v>1</v>
      </c>
      <c r="F18" s="35" t="s">
        <v>10</v>
      </c>
      <c r="G18" s="35"/>
      <c r="H18" s="35" t="s">
        <v>12</v>
      </c>
      <c r="I18" s="35"/>
      <c r="J18" s="25" t="s">
        <v>11</v>
      </c>
      <c r="K18" s="28" t="s">
        <v>11</v>
      </c>
      <c r="L18" s="10"/>
    </row>
    <row r="19" spans="1:14" ht="18.75" x14ac:dyDescent="0.25">
      <c r="A19" s="25"/>
      <c r="B19" s="26"/>
      <c r="C19" s="27"/>
      <c r="D19" s="25"/>
      <c r="E19" s="28"/>
      <c r="F19" s="32"/>
      <c r="G19" s="39"/>
      <c r="H19" s="39"/>
      <c r="I19" s="39"/>
      <c r="J19" s="39"/>
      <c r="K19" s="32"/>
    </row>
    <row r="20" spans="1:14" ht="18.75" x14ac:dyDescent="0.25">
      <c r="A20" s="25">
        <v>1</v>
      </c>
      <c r="B20" s="26">
        <v>5850</v>
      </c>
      <c r="C20" s="27" t="s">
        <v>43</v>
      </c>
      <c r="D20" s="25"/>
      <c r="E20" s="28">
        <v>0.80179999999999996</v>
      </c>
      <c r="F20" s="32">
        <v>0.58680555555555602</v>
      </c>
      <c r="G20" s="42"/>
      <c r="H20" s="42">
        <v>0.63836805555555554</v>
      </c>
      <c r="I20" s="25"/>
      <c r="J20" s="39">
        <f t="shared" ref="J20:J29" si="2">H20-F20</f>
        <v>5.1562499999999512E-2</v>
      </c>
      <c r="K20" s="32">
        <f t="shared" ref="K20:K29" si="3">J20*E20</f>
        <v>4.1342812499999604E-2</v>
      </c>
    </row>
    <row r="21" spans="1:14" ht="18.75" x14ac:dyDescent="0.25">
      <c r="A21" s="25">
        <v>2</v>
      </c>
      <c r="B21" s="26">
        <v>4521</v>
      </c>
      <c r="C21" s="33" t="s">
        <v>39</v>
      </c>
      <c r="D21" s="28"/>
      <c r="E21" s="28">
        <v>0.6925</v>
      </c>
      <c r="F21" s="32">
        <v>0.58680555555555602</v>
      </c>
      <c r="G21" s="25"/>
      <c r="H21" s="40">
        <v>0.64887731481481481</v>
      </c>
      <c r="I21" s="25"/>
      <c r="J21" s="39">
        <f t="shared" si="2"/>
        <v>6.2071759259258785E-2</v>
      </c>
      <c r="K21" s="32">
        <f t="shared" si="3"/>
        <v>4.2984693287036711E-2</v>
      </c>
    </row>
    <row r="22" spans="1:14" ht="18.75" x14ac:dyDescent="0.25">
      <c r="A22" s="25">
        <v>3</v>
      </c>
      <c r="B22" s="25">
        <v>4106</v>
      </c>
      <c r="C22" s="27" t="s">
        <v>20</v>
      </c>
      <c r="D22" s="25"/>
      <c r="E22" s="41">
        <v>0.72619999999999996</v>
      </c>
      <c r="F22" s="32">
        <v>0.58680555555555602</v>
      </c>
      <c r="G22" s="25"/>
      <c r="H22" s="40">
        <v>0.64635416666666667</v>
      </c>
      <c r="I22" s="25"/>
      <c r="J22" s="39">
        <f t="shared" si="2"/>
        <v>5.954861111111065E-2</v>
      </c>
      <c r="K22" s="32">
        <f t="shared" si="3"/>
        <v>4.3244201388888549E-2</v>
      </c>
    </row>
    <row r="23" spans="1:14" ht="18.75" customHeight="1" x14ac:dyDescent="0.25">
      <c r="A23" s="25">
        <v>4</v>
      </c>
      <c r="B23" s="25">
        <v>6072</v>
      </c>
      <c r="C23" s="30" t="s">
        <v>36</v>
      </c>
      <c r="D23" s="25"/>
      <c r="E23" s="28">
        <v>0.78769999999999996</v>
      </c>
      <c r="F23" s="32">
        <v>0.58680555555555558</v>
      </c>
      <c r="G23" s="39"/>
      <c r="H23" s="42">
        <v>0.64189814814814816</v>
      </c>
      <c r="I23" s="39"/>
      <c r="J23" s="39">
        <f t="shared" si="2"/>
        <v>5.5092592592592582E-2</v>
      </c>
      <c r="K23" s="32">
        <f t="shared" si="3"/>
        <v>4.3396435185185177E-2</v>
      </c>
    </row>
    <row r="24" spans="1:14" ht="18.75" x14ac:dyDescent="0.25">
      <c r="A24" s="25">
        <v>5</v>
      </c>
      <c r="B24" s="25">
        <v>8873</v>
      </c>
      <c r="C24" s="33" t="s">
        <v>2</v>
      </c>
      <c r="D24" s="25"/>
      <c r="E24" s="28">
        <v>0.73219999999999996</v>
      </c>
      <c r="F24" s="32">
        <v>0.58680555555555602</v>
      </c>
      <c r="G24" s="39"/>
      <c r="H24" s="42">
        <v>0.64621527777777776</v>
      </c>
      <c r="I24" s="39"/>
      <c r="J24" s="39">
        <f t="shared" si="2"/>
        <v>5.9409722222221739E-2</v>
      </c>
      <c r="K24" s="32">
        <f t="shared" si="3"/>
        <v>4.3499798611110758E-2</v>
      </c>
    </row>
    <row r="25" spans="1:14" ht="18.75" x14ac:dyDescent="0.25">
      <c r="A25" s="25">
        <v>6</v>
      </c>
      <c r="B25" s="25">
        <v>9211</v>
      </c>
      <c r="C25" s="33" t="s">
        <v>40</v>
      </c>
      <c r="D25" s="25"/>
      <c r="E25" s="28">
        <v>0.751</v>
      </c>
      <c r="F25" s="32">
        <v>0.58680555555555558</v>
      </c>
      <c r="G25" s="39"/>
      <c r="H25" s="42">
        <v>0.64517361111111116</v>
      </c>
      <c r="I25" s="39"/>
      <c r="J25" s="39">
        <f t="shared" si="2"/>
        <v>5.8368055555555576E-2</v>
      </c>
      <c r="K25" s="32">
        <f t="shared" si="3"/>
        <v>4.3834409722222238E-2</v>
      </c>
    </row>
    <row r="26" spans="1:14" ht="18.75" x14ac:dyDescent="0.25">
      <c r="A26" s="25">
        <v>7</v>
      </c>
      <c r="B26" s="25">
        <v>6157</v>
      </c>
      <c r="C26" s="27" t="s">
        <v>23</v>
      </c>
      <c r="D26" s="25"/>
      <c r="E26" s="28">
        <v>0.71830000000000005</v>
      </c>
      <c r="F26" s="32">
        <v>0.58680555555555602</v>
      </c>
      <c r="G26" s="25"/>
      <c r="H26" s="40">
        <v>0.64871527777777771</v>
      </c>
      <c r="I26" s="25"/>
      <c r="J26" s="39">
        <f t="shared" si="2"/>
        <v>6.1909722222221686E-2</v>
      </c>
      <c r="K26" s="32">
        <f t="shared" si="3"/>
        <v>4.4469753472221839E-2</v>
      </c>
    </row>
    <row r="27" spans="1:14" ht="18.75" x14ac:dyDescent="0.25">
      <c r="A27" s="25">
        <v>8</v>
      </c>
      <c r="B27" s="26">
        <v>1983</v>
      </c>
      <c r="C27" s="27" t="s">
        <v>14</v>
      </c>
      <c r="D27" s="25"/>
      <c r="E27" s="28">
        <v>0.63900000000000001</v>
      </c>
      <c r="F27" s="32">
        <v>0.58680555555555602</v>
      </c>
      <c r="G27" s="25"/>
      <c r="H27" s="40">
        <v>0.6575347222222222</v>
      </c>
      <c r="I27" s="25"/>
      <c r="J27" s="39">
        <f t="shared" si="2"/>
        <v>7.0729166666666177E-2</v>
      </c>
      <c r="K27" s="32">
        <f t="shared" si="3"/>
        <v>4.5195937499999686E-2</v>
      </c>
    </row>
    <row r="28" spans="1:14" ht="18.75" x14ac:dyDescent="0.25">
      <c r="A28" s="25">
        <v>9</v>
      </c>
      <c r="B28" s="26">
        <v>9476</v>
      </c>
      <c r="C28" s="27" t="s">
        <v>28</v>
      </c>
      <c r="D28" s="25"/>
      <c r="E28" s="28">
        <v>0.61699999999999999</v>
      </c>
      <c r="F28" s="32">
        <v>0.58680555555555602</v>
      </c>
      <c r="G28" s="25"/>
      <c r="H28" s="32">
        <v>0.6602662037037037</v>
      </c>
      <c r="I28" s="32"/>
      <c r="J28" s="32">
        <f t="shared" si="2"/>
        <v>7.3460648148147678E-2</v>
      </c>
      <c r="K28" s="32">
        <f t="shared" si="3"/>
        <v>4.5325219907407115E-2</v>
      </c>
    </row>
    <row r="29" spans="1:14" ht="18.75" x14ac:dyDescent="0.25">
      <c r="A29" s="25">
        <v>10</v>
      </c>
      <c r="B29" s="26">
        <v>9128</v>
      </c>
      <c r="C29" s="27" t="s">
        <v>46</v>
      </c>
      <c r="E29" s="28">
        <v>0.79</v>
      </c>
      <c r="F29" s="32">
        <v>0.58680555555555602</v>
      </c>
      <c r="G29" s="25"/>
      <c r="H29" s="40">
        <v>0.64614583333333331</v>
      </c>
      <c r="I29" s="25"/>
      <c r="J29" s="39">
        <f t="shared" si="2"/>
        <v>5.9340277777777284E-2</v>
      </c>
      <c r="K29" s="32">
        <f t="shared" si="3"/>
        <v>4.6878819444444053E-2</v>
      </c>
    </row>
    <row r="37" spans="8:8" x14ac:dyDescent="0.25">
      <c r="H37" s="3" t="s">
        <v>22</v>
      </c>
    </row>
  </sheetData>
  <sortState ref="B20:K29">
    <sortCondition ref="K20:K29"/>
  </sortState>
  <mergeCells count="3">
    <mergeCell ref="A1:K1"/>
    <mergeCell ref="A2:C2"/>
    <mergeCell ref="E2:G2"/>
  </mergeCells>
  <pageMargins left="0.47244094488188981" right="0.43307086614173229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Series Results 9 Races</vt:lpstr>
      <vt:lpstr>Div 1 &amp; 2</vt:lpstr>
      <vt:lpstr>'Div 1 &amp; 2'!Print_Area</vt:lpstr>
      <vt:lpstr>'Series Results 9 Races'!Print_Area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WBCSailing</dc:creator>
  <cp:lastModifiedBy>Sue</cp:lastModifiedBy>
  <cp:lastPrinted>2017-07-23T03:57:06Z</cp:lastPrinted>
  <dcterms:created xsi:type="dcterms:W3CDTF">2012-09-14T09:50:04Z</dcterms:created>
  <dcterms:modified xsi:type="dcterms:W3CDTF">2017-07-23T22:32:31Z</dcterms:modified>
</cp:coreProperties>
</file>