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ikawa Boating Club\Documents\Waikawa Boating Club\Sailing\Regatta 2018\RESULTS\Day 1\"/>
    </mc:Choice>
  </mc:AlternateContent>
  <bookViews>
    <workbookView xWindow="0" yWindow="0" windowWidth="15330" windowHeight="6150" activeTab="1"/>
  </bookViews>
  <sheets>
    <sheet name="Overall results" sheetId="5" r:id="rId1"/>
    <sheet name="Race 1" sheetId="8" r:id="rId2"/>
    <sheet name="Race 2" sheetId="9" r:id="rId3"/>
    <sheet name="Race 3" sheetId="10" r:id="rId4"/>
    <sheet name="Race 4" sheetId="11" r:id="rId5"/>
  </sheets>
  <definedNames>
    <definedName name="_xlnm.Print_Area" localSheetId="0">'Overall results'!$A$36:$L$51</definedName>
    <definedName name="_xlnm.Print_Area" localSheetId="1">'Race 1'!$A$1:$K$69</definedName>
    <definedName name="_xlnm.Print_Area" localSheetId="3">'Race 3'!$A$38:$K$53</definedName>
  </definedNames>
  <calcPr calcId="162913"/>
</workbook>
</file>

<file path=xl/calcChain.xml><?xml version="1.0" encoding="utf-8"?>
<calcChain xmlns="http://schemas.openxmlformats.org/spreadsheetml/2006/main">
  <c r="L40" i="5" l="1"/>
  <c r="L27" i="5" l="1"/>
  <c r="L41" i="5"/>
  <c r="J62" i="10"/>
  <c r="K62" i="10" s="1"/>
  <c r="J58" i="10"/>
  <c r="K58" i="10" s="1"/>
  <c r="J64" i="10"/>
  <c r="K64" i="10" s="1"/>
  <c r="J60" i="10"/>
  <c r="K60" i="10" s="1"/>
  <c r="J61" i="10"/>
  <c r="K61" i="10"/>
  <c r="J59" i="10"/>
  <c r="K59" i="10" s="1"/>
  <c r="J63" i="10"/>
  <c r="K63" i="10" s="1"/>
  <c r="J65" i="10"/>
  <c r="K65" i="10" s="1"/>
  <c r="J48" i="10"/>
  <c r="K48" i="10" s="1"/>
  <c r="J45" i="10"/>
  <c r="K45" i="10"/>
  <c r="J47" i="10"/>
  <c r="K47" i="10" s="1"/>
  <c r="J46" i="10"/>
  <c r="K46" i="10" s="1"/>
  <c r="J44" i="10"/>
  <c r="K44" i="10" s="1"/>
  <c r="J50" i="10"/>
  <c r="K50" i="10" s="1"/>
  <c r="J49" i="10"/>
  <c r="K49" i="10"/>
  <c r="J43" i="10"/>
  <c r="K43" i="10" s="1"/>
  <c r="J51" i="10"/>
  <c r="K51" i="10" s="1"/>
  <c r="J42" i="10"/>
  <c r="K42" i="10" s="1"/>
  <c r="J45" i="8" l="1"/>
  <c r="J31" i="11" l="1"/>
  <c r="K31" i="11" s="1"/>
  <c r="J28" i="11"/>
  <c r="K28" i="11" s="1"/>
  <c r="J30" i="11"/>
  <c r="K30" i="11" s="1"/>
  <c r="J27" i="11"/>
  <c r="K27" i="11" s="1"/>
  <c r="J26" i="11"/>
  <c r="K26" i="11" s="1"/>
  <c r="J33" i="11"/>
  <c r="K33" i="11" s="1"/>
  <c r="J34" i="11"/>
  <c r="K34" i="11" s="1"/>
  <c r="J32" i="11"/>
  <c r="K32" i="11" s="1"/>
  <c r="J29" i="11"/>
  <c r="K29" i="11" s="1"/>
  <c r="J17" i="11"/>
  <c r="K17" i="11" s="1"/>
  <c r="J21" i="11"/>
  <c r="K21" i="11" s="1"/>
  <c r="J9" i="11"/>
  <c r="K9" i="11" s="1"/>
  <c r="J14" i="11"/>
  <c r="K14" i="11" s="1"/>
  <c r="J12" i="11"/>
  <c r="K12" i="11" s="1"/>
  <c r="J13" i="11"/>
  <c r="K13" i="11" s="1"/>
  <c r="J19" i="11"/>
  <c r="K19" i="11" s="1"/>
  <c r="J18" i="11"/>
  <c r="K18" i="11" s="1"/>
  <c r="J20" i="11"/>
  <c r="K20" i="11" s="1"/>
  <c r="J15" i="11"/>
  <c r="K15" i="11" s="1"/>
  <c r="J11" i="11"/>
  <c r="K11" i="11" s="1"/>
  <c r="J10" i="11"/>
  <c r="K10" i="11" s="1"/>
  <c r="J16" i="11"/>
  <c r="K16" i="11" s="1"/>
  <c r="L49" i="10"/>
  <c r="L48" i="10"/>
  <c r="L47" i="10"/>
  <c r="L46" i="10"/>
  <c r="L45" i="10"/>
  <c r="L43" i="10"/>
  <c r="L44" i="10"/>
  <c r="J31" i="10"/>
  <c r="K31" i="10" s="1"/>
  <c r="J32" i="10"/>
  <c r="K32" i="10" s="1"/>
  <c r="J28" i="10"/>
  <c r="K28" i="10" s="1"/>
  <c r="J34" i="10"/>
  <c r="K34" i="10" s="1"/>
  <c r="J30" i="10"/>
  <c r="K30" i="10" s="1"/>
  <c r="J26" i="10"/>
  <c r="K26" i="10" s="1"/>
  <c r="J33" i="10"/>
  <c r="K33" i="10" s="1"/>
  <c r="J29" i="10"/>
  <c r="K29" i="10" s="1"/>
  <c r="J27" i="10"/>
  <c r="K27" i="10" s="1"/>
  <c r="J20" i="10"/>
  <c r="K20" i="10" s="1"/>
  <c r="J13" i="10"/>
  <c r="K13" i="10" s="1"/>
  <c r="J11" i="10"/>
  <c r="K11" i="10" s="1"/>
  <c r="J9" i="10"/>
  <c r="K9" i="10" s="1"/>
  <c r="J16" i="10"/>
  <c r="K16" i="10" s="1"/>
  <c r="J21" i="10"/>
  <c r="K21" i="10" s="1"/>
  <c r="J19" i="10"/>
  <c r="K19" i="10" s="1"/>
  <c r="J12" i="10"/>
  <c r="K12" i="10" s="1"/>
  <c r="J17" i="10"/>
  <c r="K17" i="10" s="1"/>
  <c r="J10" i="10"/>
  <c r="K10" i="10" s="1"/>
  <c r="J18" i="10"/>
  <c r="K18" i="10" s="1"/>
  <c r="J14" i="10"/>
  <c r="K14" i="10" s="1"/>
  <c r="J15" i="10"/>
  <c r="K15" i="10" s="1"/>
  <c r="J60" i="9"/>
  <c r="K60" i="9" s="1"/>
  <c r="J65" i="9"/>
  <c r="K65" i="9" s="1"/>
  <c r="J59" i="9"/>
  <c r="K59" i="9" s="1"/>
  <c r="J61" i="9"/>
  <c r="K61" i="9" s="1"/>
  <c r="J63" i="9"/>
  <c r="K63" i="9" s="1"/>
  <c r="J64" i="9"/>
  <c r="K64" i="9" s="1"/>
  <c r="J58" i="9"/>
  <c r="K58" i="9" s="1"/>
  <c r="J62" i="9"/>
  <c r="K62" i="9" s="1"/>
  <c r="J66" i="9"/>
  <c r="K66" i="9" s="1"/>
  <c r="J44" i="9"/>
  <c r="K44" i="9" s="1"/>
  <c r="J47" i="9"/>
  <c r="K47" i="9" s="1"/>
  <c r="L49" i="9"/>
  <c r="J42" i="9"/>
  <c r="K42" i="9" s="1"/>
  <c r="J51" i="9"/>
  <c r="K51" i="9" s="1"/>
  <c r="J45" i="9"/>
  <c r="K45" i="9" s="1"/>
  <c r="L48" i="9" s="1"/>
  <c r="J46" i="9"/>
  <c r="K46" i="9" s="1"/>
  <c r="L47" i="9" s="1"/>
  <c r="J48" i="9"/>
  <c r="K48" i="9" s="1"/>
  <c r="L46" i="9" s="1"/>
  <c r="J50" i="9"/>
  <c r="K50" i="9" s="1"/>
  <c r="L43" i="9"/>
  <c r="J43" i="9"/>
  <c r="K43" i="9" s="1"/>
  <c r="L44" i="9" s="1"/>
  <c r="J49" i="9"/>
  <c r="K49" i="9" s="1"/>
  <c r="J32" i="9"/>
  <c r="K32" i="9" s="1"/>
  <c r="J34" i="9"/>
  <c r="K34" i="9" s="1"/>
  <c r="J33" i="9"/>
  <c r="K33" i="9" s="1"/>
  <c r="J27" i="9"/>
  <c r="K27" i="9" s="1"/>
  <c r="J35" i="9"/>
  <c r="K35" i="9" s="1"/>
  <c r="J31" i="9"/>
  <c r="K31" i="9" s="1"/>
  <c r="J28" i="9"/>
  <c r="K28" i="9" s="1"/>
  <c r="J29" i="9"/>
  <c r="K29" i="9" s="1"/>
  <c r="J26" i="9"/>
  <c r="K26" i="9" s="1"/>
  <c r="J30" i="9"/>
  <c r="K30" i="9" s="1"/>
  <c r="J21" i="9"/>
  <c r="K21" i="9" s="1"/>
  <c r="J17" i="9"/>
  <c r="K17" i="9" s="1"/>
  <c r="J14" i="9"/>
  <c r="K14" i="9" s="1"/>
  <c r="J9" i="9"/>
  <c r="K9" i="9" s="1"/>
  <c r="J15" i="9"/>
  <c r="K15" i="9" s="1"/>
  <c r="J20" i="9"/>
  <c r="K20" i="9" s="1"/>
  <c r="J16" i="9"/>
  <c r="K16" i="9" s="1"/>
  <c r="J12" i="9"/>
  <c r="K12" i="9" s="1"/>
  <c r="J19" i="9"/>
  <c r="K19" i="9" s="1"/>
  <c r="J11" i="9"/>
  <c r="K11" i="9" s="1"/>
  <c r="J18" i="9"/>
  <c r="K18" i="9" s="1"/>
  <c r="J10" i="9"/>
  <c r="K10" i="9" s="1"/>
  <c r="J13" i="9"/>
  <c r="K13" i="9" s="1"/>
  <c r="J60" i="8"/>
  <c r="K60" i="8" s="1"/>
  <c r="J64" i="8"/>
  <c r="K64" i="8" s="1"/>
  <c r="K62" i="8"/>
  <c r="J59" i="8"/>
  <c r="K59" i="8" s="1"/>
  <c r="J63" i="8"/>
  <c r="K63" i="8" s="1"/>
  <c r="J66" i="8"/>
  <c r="K66" i="8" s="1"/>
  <c r="J61" i="8"/>
  <c r="K61" i="8" s="1"/>
  <c r="J68" i="8"/>
  <c r="K68" i="8" s="1"/>
  <c r="J65" i="8"/>
  <c r="K65" i="8" s="1"/>
  <c r="J67" i="8"/>
  <c r="K67" i="8" s="1"/>
  <c r="J49" i="8"/>
  <c r="K49" i="8" s="1"/>
  <c r="J47" i="8"/>
  <c r="K47" i="8" s="1"/>
  <c r="J43" i="8"/>
  <c r="K43" i="8" s="1"/>
  <c r="J48" i="8"/>
  <c r="K48" i="8" s="1"/>
  <c r="J50" i="8"/>
  <c r="K50" i="8" s="1"/>
  <c r="J52" i="8"/>
  <c r="K52" i="8" s="1"/>
  <c r="J51" i="8"/>
  <c r="K51" i="8" s="1"/>
  <c r="J44" i="8"/>
  <c r="K44" i="8" s="1"/>
  <c r="J53" i="8"/>
  <c r="K53" i="8" s="1"/>
  <c r="J46" i="8"/>
  <c r="K46" i="8" s="1"/>
  <c r="K45" i="8"/>
  <c r="J37" i="8"/>
  <c r="K37" i="8" s="1"/>
  <c r="J29" i="8"/>
  <c r="K29" i="8" s="1"/>
  <c r="J35" i="8"/>
  <c r="K35" i="8" s="1"/>
  <c r="J34" i="8"/>
  <c r="K34" i="8" s="1"/>
  <c r="J33" i="8"/>
  <c r="K33" i="8" s="1"/>
  <c r="J31" i="8"/>
  <c r="K31" i="8" s="1"/>
  <c r="J36" i="8"/>
  <c r="K36" i="8" s="1"/>
  <c r="J30" i="8"/>
  <c r="K30" i="8" s="1"/>
  <c r="J28" i="8"/>
  <c r="K28" i="8" s="1"/>
  <c r="J27" i="8"/>
  <c r="K27" i="8" s="1"/>
  <c r="J32" i="8"/>
  <c r="K32" i="8" s="1"/>
  <c r="J10" i="8"/>
  <c r="K10" i="8" s="1"/>
  <c r="J11" i="8"/>
  <c r="K11" i="8" s="1"/>
  <c r="J18" i="8"/>
  <c r="K18" i="8" s="1"/>
  <c r="J16" i="8"/>
  <c r="K16" i="8" s="1"/>
  <c r="J19" i="8"/>
  <c r="K19" i="8" s="1"/>
  <c r="J13" i="8"/>
  <c r="K13" i="8" s="1"/>
  <c r="J12" i="8"/>
  <c r="K12" i="8" s="1"/>
  <c r="J20" i="8"/>
  <c r="K20" i="8" s="1"/>
  <c r="J14" i="8"/>
  <c r="K14" i="8" s="1"/>
  <c r="J17" i="8"/>
  <c r="K17" i="8" s="1"/>
  <c r="J21" i="8"/>
  <c r="K21" i="8" s="1"/>
  <c r="J15" i="8"/>
  <c r="K15" i="8" s="1"/>
  <c r="J9" i="8"/>
  <c r="K9" i="8" s="1"/>
  <c r="L45" i="9" l="1"/>
  <c r="L59" i="5"/>
  <c r="L64" i="5"/>
  <c r="L56" i="5"/>
  <c r="L57" i="5"/>
  <c r="L61" i="5"/>
  <c r="L62" i="5"/>
  <c r="L65" i="5"/>
  <c r="L63" i="5"/>
  <c r="L58" i="5"/>
  <c r="L66" i="5"/>
  <c r="L46" i="5"/>
  <c r="L44" i="5"/>
  <c r="L49" i="5"/>
  <c r="L39" i="5"/>
  <c r="L42" i="5"/>
  <c r="L43" i="5"/>
  <c r="L48" i="5"/>
  <c r="L60" i="5"/>
  <c r="L6" i="5"/>
  <c r="L11" i="5"/>
  <c r="L10" i="5"/>
  <c r="L17" i="5"/>
  <c r="L12" i="5"/>
  <c r="L15" i="5"/>
  <c r="L14" i="5"/>
  <c r="L13" i="5"/>
  <c r="L7" i="5"/>
  <c r="L8" i="5"/>
  <c r="L18" i="5"/>
  <c r="L9" i="5"/>
  <c r="L47" i="5" l="1"/>
  <c r="L28" i="5" l="1"/>
  <c r="L26" i="5"/>
  <c r="L30" i="5" l="1"/>
  <c r="L31" i="5" l="1"/>
  <c r="L25" i="5"/>
  <c r="L32" i="5"/>
  <c r="L24" i="5"/>
  <c r="L33" i="5"/>
  <c r="L34" i="5"/>
  <c r="L29" i="5"/>
  <c r="L45" i="5"/>
  <c r="L49" i="8" l="1"/>
  <c r="L45" i="8"/>
  <c r="L48" i="8"/>
  <c r="L46" i="8"/>
  <c r="L50" i="8"/>
  <c r="L47" i="8"/>
  <c r="L44" i="8"/>
</calcChain>
</file>

<file path=xl/sharedStrings.xml><?xml version="1.0" encoding="utf-8"?>
<sst xmlns="http://schemas.openxmlformats.org/spreadsheetml/2006/main" count="506" uniqueCount="86">
  <si>
    <t>Yacht</t>
  </si>
  <si>
    <t>Handicap</t>
  </si>
  <si>
    <t>Imagine It</t>
  </si>
  <si>
    <t>Settimio</t>
  </si>
  <si>
    <t>Total</t>
  </si>
  <si>
    <t>Elapsed</t>
  </si>
  <si>
    <t>Position</t>
  </si>
  <si>
    <t>Number</t>
  </si>
  <si>
    <t>Division 1</t>
  </si>
  <si>
    <t>Division 2</t>
  </si>
  <si>
    <t xml:space="preserve">Adjusted </t>
  </si>
  <si>
    <t>Corrected</t>
  </si>
  <si>
    <t>Acquiesce</t>
  </si>
  <si>
    <t>Race :</t>
  </si>
  <si>
    <t>Time</t>
  </si>
  <si>
    <t>Excel</t>
  </si>
  <si>
    <t xml:space="preserve">                                                                                                                </t>
  </si>
  <si>
    <t>Slingshot</t>
  </si>
  <si>
    <t>Fame</t>
  </si>
  <si>
    <t>Joint Effort</t>
  </si>
  <si>
    <t>Flying Tiger</t>
  </si>
  <si>
    <t>Khamsin</t>
  </si>
  <si>
    <t>Midnight</t>
  </si>
  <si>
    <t>Blaze Away</t>
  </si>
  <si>
    <t>Northern Rebel</t>
  </si>
  <si>
    <t>High Voltage</t>
  </si>
  <si>
    <t>Honk n Jack</t>
  </si>
  <si>
    <t>High Society</t>
  </si>
  <si>
    <t>Drinks Trolley</t>
  </si>
  <si>
    <t>Satellite Spy</t>
  </si>
  <si>
    <t>On Appro</t>
  </si>
  <si>
    <t>Satu</t>
  </si>
  <si>
    <t>Bump n Grind</t>
  </si>
  <si>
    <t>Prime Suspect</t>
  </si>
  <si>
    <t>Freaky</t>
  </si>
  <si>
    <t>Crossfire III</t>
  </si>
  <si>
    <t>Sail</t>
  </si>
  <si>
    <t>Start</t>
  </si>
  <si>
    <t>Finish</t>
  </si>
  <si>
    <t>Simply Irresistible</t>
  </si>
  <si>
    <t>Loco</t>
  </si>
  <si>
    <t>Future Feedback</t>
  </si>
  <si>
    <t>Oldsmobile</t>
  </si>
  <si>
    <t>Blackout</t>
  </si>
  <si>
    <t>Jive Talkin</t>
  </si>
  <si>
    <t>Whistler III</t>
  </si>
  <si>
    <t>Legacy 2</t>
  </si>
  <si>
    <t>Division 4</t>
  </si>
  <si>
    <t>Imagine it</t>
  </si>
  <si>
    <t>That's Amore</t>
  </si>
  <si>
    <t>Irish Mist</t>
  </si>
  <si>
    <t>Division 5</t>
  </si>
  <si>
    <t>Waipunga 2</t>
  </si>
  <si>
    <t>Welcome Home</t>
  </si>
  <si>
    <t>Crossfire</t>
  </si>
  <si>
    <t>Rival</t>
  </si>
  <si>
    <t>Findhorn</t>
  </si>
  <si>
    <t>K8234</t>
  </si>
  <si>
    <t>Revs</t>
  </si>
  <si>
    <t>T4068</t>
  </si>
  <si>
    <t>Geralda</t>
  </si>
  <si>
    <t>88% Proof</t>
  </si>
  <si>
    <t>T4243</t>
  </si>
  <si>
    <t>Free Radical</t>
  </si>
  <si>
    <t>Wiseguy</t>
  </si>
  <si>
    <t>T376</t>
  </si>
  <si>
    <t>Nimrod</t>
  </si>
  <si>
    <t>T3775</t>
  </si>
  <si>
    <t>Outlaw</t>
  </si>
  <si>
    <t>Duetto</t>
  </si>
  <si>
    <t>T10911</t>
  </si>
  <si>
    <t>Xanthos</t>
  </si>
  <si>
    <t>T1091</t>
  </si>
  <si>
    <t>Race 1</t>
  </si>
  <si>
    <t>Race 2</t>
  </si>
  <si>
    <t>Race 4</t>
  </si>
  <si>
    <t>Race 3</t>
  </si>
  <si>
    <t>DNS</t>
  </si>
  <si>
    <t>Race:</t>
  </si>
  <si>
    <t>DNF</t>
  </si>
  <si>
    <t>Ballistic</t>
  </si>
  <si>
    <t>dnf</t>
  </si>
  <si>
    <t>dns</t>
  </si>
  <si>
    <t>Rapport</t>
  </si>
  <si>
    <t>Raconteur</t>
  </si>
  <si>
    <t>Lawson's Dry Hills New Year Regatta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</si>
</sst>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hh:mm:ss;@"/>
    <numFmt numFmtId="168" formatCode="d/mm/yyyy;@"/>
    <numFmt numFmtId="169" formatCode="[$-F400]h:mm:ss\ AM/PM"/>
    <numFmt numFmtId="170" formatCode="h:mm:ss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left" vertical="center"/>
    </xf>
    <xf numFmtId="168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7" fontId="8" fillId="0" borderId="0" xfId="0" applyNumberFormat="1" applyFont="1" applyBorder="1" applyAlignment="1">
      <alignment horizontal="left" vertical="center"/>
    </xf>
    <xf numFmtId="167" fontId="2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169" fontId="12" fillId="0" borderId="0" xfId="0" applyNumberFormat="1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left" vertical="center"/>
    </xf>
    <xf numFmtId="168" fontId="12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21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70" fontId="2" fillId="0" borderId="0" xfId="0" applyNumberFormat="1" applyFont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5" fontId="16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/>
    </xf>
    <xf numFmtId="168" fontId="1" fillId="0" borderId="0" xfId="0" applyNumberFormat="1" applyFont="1" applyBorder="1" applyAlignment="1">
      <alignment horizontal="left" vertical="center"/>
    </xf>
    <xf numFmtId="167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170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165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21" fontId="5" fillId="0" borderId="0" xfId="0" applyNumberFormat="1" applyFont="1" applyAlignment="1">
      <alignment horizontal="center" vertical="center"/>
    </xf>
    <xf numFmtId="17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36">
    <dxf>
      <numFmt numFmtId="171" formatCode="&quot;dnc&quot;"/>
    </dxf>
    <dxf>
      <numFmt numFmtId="171" formatCode="&quot;dnc&quot;"/>
    </dxf>
    <dxf>
      <numFmt numFmtId="171" formatCode="&quot;dnc&quot;"/>
    </dxf>
    <dxf>
      <numFmt numFmtId="171" formatCode="&quot;dnc&quot;"/>
    </dxf>
    <dxf>
      <numFmt numFmtId="172" formatCode="&quot;dnf&quot;"/>
    </dxf>
    <dxf>
      <numFmt numFmtId="172" formatCode="&quot;dnf&quot;"/>
    </dxf>
    <dxf>
      <numFmt numFmtId="171" formatCode="&quot;dnc&quot;"/>
    </dxf>
    <dxf>
      <numFmt numFmtId="172" formatCode="&quot;dnf&quot;"/>
    </dxf>
    <dxf>
      <numFmt numFmtId="172" formatCode="&quot;dnf&quot;"/>
    </dxf>
    <dxf>
      <numFmt numFmtId="172" formatCode="&quot;dnf&quot;"/>
    </dxf>
    <dxf>
      <numFmt numFmtId="171" formatCode="&quot;dnc&quot;"/>
    </dxf>
    <dxf>
      <numFmt numFmtId="171" formatCode="&quot;dnc&quot;"/>
    </dxf>
    <dxf>
      <numFmt numFmtId="171" formatCode="&quot;dnc&quot;"/>
    </dxf>
    <dxf>
      <numFmt numFmtId="171" formatCode="&quot;dnc&quot;"/>
    </dxf>
    <dxf>
      <numFmt numFmtId="171" formatCode="&quot;dnc&quot;"/>
    </dxf>
    <dxf>
      <numFmt numFmtId="172" formatCode="&quot;dnf&quot;"/>
    </dxf>
    <dxf>
      <numFmt numFmtId="172" formatCode="&quot;dnf&quot;"/>
    </dxf>
    <dxf>
      <numFmt numFmtId="171" formatCode="&quot;dnc&quot;"/>
    </dxf>
    <dxf>
      <numFmt numFmtId="172" formatCode="&quot;dnf&quot;"/>
    </dxf>
    <dxf>
      <numFmt numFmtId="172" formatCode="&quot;dnf&quot;"/>
    </dxf>
    <dxf>
      <numFmt numFmtId="172" formatCode="&quot;dnf&quot;"/>
    </dxf>
    <dxf>
      <numFmt numFmtId="171" formatCode="&quot;dnc&quot;"/>
    </dxf>
    <dxf>
      <numFmt numFmtId="171" formatCode="&quot;dnc&quot;"/>
    </dxf>
    <dxf>
      <numFmt numFmtId="172" formatCode="&quot;dnf&quot;"/>
    </dxf>
    <dxf>
      <numFmt numFmtId="172" formatCode="&quot;dnf&quot;"/>
    </dxf>
    <dxf>
      <numFmt numFmtId="172" formatCode="&quot;dnf&quot;"/>
    </dxf>
    <dxf>
      <numFmt numFmtId="172" formatCode="&quot;dnf&quot;"/>
    </dxf>
    <dxf>
      <numFmt numFmtId="172" formatCode="&quot;dnf&quot;"/>
    </dxf>
    <dxf>
      <numFmt numFmtId="172" formatCode="&quot;dnf&quot;"/>
    </dxf>
    <dxf>
      <numFmt numFmtId="171" formatCode="&quot;dnc&quot;"/>
    </dxf>
    <dxf>
      <numFmt numFmtId="171" formatCode="&quot;dnc&quot;"/>
    </dxf>
    <dxf>
      <numFmt numFmtId="172" formatCode="&quot;dnf&quot;"/>
    </dxf>
    <dxf>
      <numFmt numFmtId="171" formatCode="&quot;dnc&quot;"/>
    </dxf>
    <dxf>
      <numFmt numFmtId="171" formatCode="&quot;dnc&quot;"/>
    </dxf>
    <dxf>
      <numFmt numFmtId="171" formatCode="&quot;dnc&quot;"/>
    </dxf>
    <dxf>
      <numFmt numFmtId="171" formatCode="&quot;dnc&quot;"/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"/>
  <sheetViews>
    <sheetView zoomScaleNormal="100" workbookViewId="0">
      <pane ySplit="1" topLeftCell="A2" activePane="bottomLeft" state="frozen"/>
      <selection pane="bottomLeft" activeCell="I16" sqref="I16"/>
    </sheetView>
  </sheetViews>
  <sheetFormatPr defaultRowHeight="18.75" x14ac:dyDescent="0.3"/>
  <cols>
    <col min="1" max="1" width="6.85546875" style="4" customWidth="1"/>
    <col min="2" max="2" width="11.28515625" style="2" bestFit="1" customWidth="1"/>
    <col min="3" max="3" width="32.85546875" style="6" customWidth="1"/>
    <col min="4" max="4" width="2.140625" style="1" customWidth="1"/>
    <col min="5" max="11" width="6.28515625" style="2" customWidth="1"/>
    <col min="12" max="12" width="7.42578125" style="4" bestFit="1" customWidth="1"/>
    <col min="13" max="14" width="9.140625" style="1"/>
    <col min="15" max="15" width="9.5703125" style="1" bestFit="1" customWidth="1"/>
    <col min="16" max="16384" width="9.140625" style="1"/>
  </cols>
  <sheetData>
    <row r="1" spans="1:19" ht="23.25" customHeight="1" x14ac:dyDescent="0.45">
      <c r="A1" s="112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/>
    </row>
    <row r="2" spans="1:19" ht="15" customHeigh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M2" s="2"/>
    </row>
    <row r="3" spans="1:19" s="3" customFormat="1" ht="21" x14ac:dyDescent="0.35">
      <c r="A3" s="48"/>
      <c r="B3" s="28"/>
      <c r="C3" s="49" t="s">
        <v>8</v>
      </c>
      <c r="D3" s="28"/>
      <c r="E3" s="28" t="s">
        <v>13</v>
      </c>
      <c r="F3" s="28"/>
      <c r="G3" s="28"/>
      <c r="H3" s="28"/>
      <c r="I3" s="28"/>
      <c r="J3" s="28"/>
      <c r="K3" s="28"/>
      <c r="L3" s="50"/>
    </row>
    <row r="4" spans="1:19" s="3" customFormat="1" ht="23.25" x14ac:dyDescent="0.35">
      <c r="A4" s="48"/>
      <c r="B4" s="28" t="s">
        <v>7</v>
      </c>
      <c r="C4" s="28" t="s">
        <v>0</v>
      </c>
      <c r="D4" s="28"/>
      <c r="E4" s="28">
        <v>1</v>
      </c>
      <c r="F4" s="28">
        <v>2</v>
      </c>
      <c r="G4" s="28">
        <v>3</v>
      </c>
      <c r="H4" s="28">
        <v>4</v>
      </c>
      <c r="I4" s="28">
        <v>5</v>
      </c>
      <c r="J4" s="28">
        <v>6</v>
      </c>
      <c r="K4" s="28"/>
      <c r="L4" s="48" t="s">
        <v>4</v>
      </c>
      <c r="N4" s="67"/>
      <c r="O4" s="64"/>
      <c r="P4" s="65"/>
    </row>
    <row r="5" spans="1:19" ht="23.25" x14ac:dyDescent="0.35">
      <c r="A5" s="48"/>
      <c r="B5" s="28"/>
      <c r="C5" s="31"/>
      <c r="D5" s="28"/>
      <c r="E5" s="51"/>
      <c r="F5" s="28"/>
      <c r="G5" s="28"/>
      <c r="H5" s="28"/>
      <c r="I5" s="28"/>
      <c r="J5" s="28"/>
      <c r="K5" s="28"/>
      <c r="L5" s="52"/>
      <c r="N5" s="67"/>
      <c r="O5" s="64"/>
      <c r="P5" s="65"/>
      <c r="Q5" s="65"/>
    </row>
    <row r="6" spans="1:19" ht="21" customHeight="1" x14ac:dyDescent="0.35">
      <c r="A6" s="48">
        <v>1</v>
      </c>
      <c r="B6" s="64">
        <v>9596</v>
      </c>
      <c r="C6" s="65" t="s">
        <v>40</v>
      </c>
      <c r="D6" s="29"/>
      <c r="E6" s="28">
        <v>2</v>
      </c>
      <c r="F6" s="28">
        <v>2</v>
      </c>
      <c r="G6" s="53">
        <v>6</v>
      </c>
      <c r="H6" s="53">
        <v>2</v>
      </c>
      <c r="I6" s="28"/>
      <c r="J6" s="28"/>
      <c r="K6" s="28"/>
      <c r="L6" s="52">
        <f t="shared" ref="L6:L15" si="0">SUM(E6:J6)</f>
        <v>12</v>
      </c>
      <c r="M6" s="2"/>
      <c r="N6" s="67"/>
      <c r="O6" s="67"/>
      <c r="P6" s="67"/>
      <c r="Q6" s="65"/>
    </row>
    <row r="7" spans="1:19" ht="21" customHeight="1" x14ac:dyDescent="0.35">
      <c r="A7" s="48">
        <v>2</v>
      </c>
      <c r="B7" s="67">
        <v>6162</v>
      </c>
      <c r="C7" s="65" t="s">
        <v>29</v>
      </c>
      <c r="D7" s="29"/>
      <c r="E7" s="53">
        <v>6</v>
      </c>
      <c r="F7" s="53">
        <v>1</v>
      </c>
      <c r="G7" s="53">
        <v>1</v>
      </c>
      <c r="H7" s="53">
        <v>6</v>
      </c>
      <c r="I7" s="53"/>
      <c r="J7" s="53"/>
      <c r="K7" s="53"/>
      <c r="L7" s="52">
        <f t="shared" si="0"/>
        <v>14</v>
      </c>
      <c r="M7" s="2"/>
      <c r="N7" s="67"/>
      <c r="O7" s="67"/>
      <c r="P7" s="67"/>
      <c r="Q7" s="65"/>
      <c r="R7" s="67"/>
      <c r="S7" s="65"/>
    </row>
    <row r="8" spans="1:19" ht="21" customHeight="1" x14ac:dyDescent="0.35">
      <c r="A8" s="48">
        <v>3</v>
      </c>
      <c r="B8" s="64">
        <v>8800</v>
      </c>
      <c r="C8" s="65" t="s">
        <v>44</v>
      </c>
      <c r="D8" s="29"/>
      <c r="E8" s="53">
        <v>9</v>
      </c>
      <c r="F8" s="53">
        <v>6</v>
      </c>
      <c r="G8" s="53">
        <v>3</v>
      </c>
      <c r="H8" s="53">
        <v>1</v>
      </c>
      <c r="I8" s="28"/>
      <c r="J8" s="53"/>
      <c r="K8" s="53"/>
      <c r="L8" s="52">
        <f t="shared" si="0"/>
        <v>19</v>
      </c>
      <c r="M8" s="2"/>
      <c r="N8" s="67"/>
      <c r="O8" s="67"/>
      <c r="P8" s="64"/>
      <c r="Q8" s="65"/>
      <c r="R8" s="64"/>
      <c r="S8" s="65"/>
    </row>
    <row r="9" spans="1:19" ht="21" customHeight="1" x14ac:dyDescent="0.35">
      <c r="A9" s="48">
        <v>4</v>
      </c>
      <c r="B9" s="64">
        <v>6980</v>
      </c>
      <c r="C9" s="65" t="s">
        <v>39</v>
      </c>
      <c r="D9" s="29"/>
      <c r="E9" s="53">
        <v>1</v>
      </c>
      <c r="F9" s="53">
        <v>5</v>
      </c>
      <c r="G9" s="53">
        <v>6</v>
      </c>
      <c r="H9" s="54">
        <v>8</v>
      </c>
      <c r="I9" s="54"/>
      <c r="J9" s="54"/>
      <c r="K9" s="54"/>
      <c r="L9" s="52">
        <f t="shared" si="0"/>
        <v>20</v>
      </c>
      <c r="M9" s="2"/>
      <c r="N9" s="67"/>
      <c r="O9" s="67"/>
      <c r="P9" s="64"/>
      <c r="Q9" s="65"/>
      <c r="R9" s="67"/>
      <c r="S9" s="65"/>
    </row>
    <row r="10" spans="1:19" ht="21" customHeight="1" x14ac:dyDescent="0.35">
      <c r="A10" s="48">
        <v>5</v>
      </c>
      <c r="B10" s="67">
        <v>6962</v>
      </c>
      <c r="C10" s="65" t="s">
        <v>25</v>
      </c>
      <c r="D10" s="29"/>
      <c r="E10" s="53">
        <v>10</v>
      </c>
      <c r="F10" s="53">
        <v>3</v>
      </c>
      <c r="G10" s="53">
        <v>2</v>
      </c>
      <c r="H10" s="53">
        <v>7</v>
      </c>
      <c r="I10" s="53"/>
      <c r="J10" s="28"/>
      <c r="K10" s="28"/>
      <c r="L10" s="52">
        <f t="shared" si="0"/>
        <v>22</v>
      </c>
      <c r="M10" s="2"/>
      <c r="N10" s="67"/>
      <c r="O10" s="67"/>
      <c r="P10" s="64"/>
      <c r="Q10" s="65"/>
      <c r="R10" s="64"/>
      <c r="S10" s="65"/>
    </row>
    <row r="11" spans="1:19" ht="21" customHeight="1" x14ac:dyDescent="0.35">
      <c r="A11" s="48">
        <v>6</v>
      </c>
      <c r="B11" s="67">
        <v>4155</v>
      </c>
      <c r="C11" s="65" t="s">
        <v>26</v>
      </c>
      <c r="D11" s="29"/>
      <c r="E11" s="53">
        <v>3</v>
      </c>
      <c r="F11" s="53">
        <v>10</v>
      </c>
      <c r="G11" s="53">
        <v>10</v>
      </c>
      <c r="H11" s="53">
        <v>3</v>
      </c>
      <c r="I11" s="28"/>
      <c r="J11" s="28"/>
      <c r="K11" s="28"/>
      <c r="L11" s="52">
        <f t="shared" si="0"/>
        <v>26</v>
      </c>
      <c r="M11" s="2"/>
      <c r="N11" s="67"/>
      <c r="O11" s="67"/>
      <c r="P11" s="64"/>
      <c r="Q11" s="65"/>
      <c r="R11" s="64"/>
      <c r="S11" s="65"/>
    </row>
    <row r="12" spans="1:19" s="3" customFormat="1" ht="21" customHeight="1" x14ac:dyDescent="0.35">
      <c r="A12" s="48">
        <v>7</v>
      </c>
      <c r="B12" s="64">
        <v>5416</v>
      </c>
      <c r="C12" s="65" t="s">
        <v>42</v>
      </c>
      <c r="D12" s="29"/>
      <c r="E12" s="53">
        <v>11</v>
      </c>
      <c r="F12" s="53">
        <v>4</v>
      </c>
      <c r="G12" s="53">
        <v>4</v>
      </c>
      <c r="H12" s="53">
        <v>10</v>
      </c>
      <c r="I12" s="53"/>
      <c r="J12" s="53"/>
      <c r="K12" s="53"/>
      <c r="L12" s="52">
        <f t="shared" si="0"/>
        <v>29</v>
      </c>
      <c r="M12" s="5"/>
      <c r="N12" s="67"/>
      <c r="O12" s="67"/>
      <c r="P12" s="64"/>
      <c r="Q12" s="65"/>
      <c r="R12" s="64"/>
      <c r="S12" s="65"/>
    </row>
    <row r="13" spans="1:19" s="3" customFormat="1" ht="21" customHeight="1" x14ac:dyDescent="0.35">
      <c r="A13" s="48">
        <v>8</v>
      </c>
      <c r="B13" s="64">
        <v>8737</v>
      </c>
      <c r="C13" s="65" t="s">
        <v>28</v>
      </c>
      <c r="D13" s="29"/>
      <c r="E13" s="53">
        <v>12</v>
      </c>
      <c r="F13" s="53">
        <v>7</v>
      </c>
      <c r="G13" s="53">
        <v>8</v>
      </c>
      <c r="H13" s="53">
        <v>4</v>
      </c>
      <c r="I13" s="53"/>
      <c r="J13" s="53"/>
      <c r="K13" s="53"/>
      <c r="L13" s="52">
        <f t="shared" si="0"/>
        <v>31</v>
      </c>
      <c r="N13" s="67"/>
      <c r="O13" s="67"/>
      <c r="P13" s="64"/>
      <c r="Q13" s="65"/>
      <c r="R13" s="64"/>
      <c r="S13" s="65"/>
    </row>
    <row r="14" spans="1:19" s="3" customFormat="1" ht="23.25" x14ac:dyDescent="0.35">
      <c r="A14" s="48">
        <v>9</v>
      </c>
      <c r="B14" s="64">
        <v>9140</v>
      </c>
      <c r="C14" s="65" t="s">
        <v>43</v>
      </c>
      <c r="D14" s="29"/>
      <c r="E14" s="53">
        <v>4</v>
      </c>
      <c r="F14" s="53">
        <v>12</v>
      </c>
      <c r="G14" s="53">
        <v>13</v>
      </c>
      <c r="H14" s="53">
        <v>5</v>
      </c>
      <c r="I14" s="53"/>
      <c r="J14" s="53"/>
      <c r="K14" s="53"/>
      <c r="L14" s="52">
        <f t="shared" si="0"/>
        <v>34</v>
      </c>
      <c r="N14" s="67"/>
      <c r="O14" s="67"/>
      <c r="P14" s="64"/>
      <c r="Q14" s="65"/>
      <c r="R14" s="64"/>
      <c r="S14" s="65"/>
    </row>
    <row r="15" spans="1:19" s="3" customFormat="1" ht="23.25" x14ac:dyDescent="0.35">
      <c r="A15" s="48">
        <v>10</v>
      </c>
      <c r="B15" s="64">
        <v>9462</v>
      </c>
      <c r="C15" s="65" t="s">
        <v>20</v>
      </c>
      <c r="D15" s="29"/>
      <c r="E15" s="53">
        <v>5</v>
      </c>
      <c r="F15" s="53">
        <v>8</v>
      </c>
      <c r="G15" s="53">
        <v>11</v>
      </c>
      <c r="H15" s="53">
        <v>11</v>
      </c>
      <c r="I15" s="54"/>
      <c r="J15" s="53"/>
      <c r="K15" s="53"/>
      <c r="L15" s="52">
        <f t="shared" si="0"/>
        <v>35</v>
      </c>
      <c r="N15" s="67"/>
      <c r="O15" s="67"/>
      <c r="P15" s="67"/>
      <c r="Q15" s="65"/>
      <c r="R15" s="64"/>
      <c r="S15" s="65"/>
    </row>
    <row r="16" spans="1:19" s="3" customFormat="1" ht="23.25" x14ac:dyDescent="0.35">
      <c r="A16" s="48">
        <v>11</v>
      </c>
      <c r="B16" s="64" t="s">
        <v>57</v>
      </c>
      <c r="C16" s="65" t="s">
        <v>58</v>
      </c>
      <c r="D16" s="29"/>
      <c r="E16" s="53" t="s">
        <v>81</v>
      </c>
      <c r="F16" s="53">
        <v>9</v>
      </c>
      <c r="G16" s="53">
        <v>5</v>
      </c>
      <c r="H16" s="53" t="s">
        <v>81</v>
      </c>
      <c r="I16" s="53"/>
      <c r="J16" s="53"/>
      <c r="K16" s="53"/>
      <c r="L16" s="52">
        <v>39</v>
      </c>
      <c r="N16" s="67"/>
      <c r="O16" s="67"/>
      <c r="P16" s="64"/>
      <c r="Q16" s="65"/>
      <c r="R16" s="67"/>
      <c r="S16" s="65"/>
    </row>
    <row r="17" spans="1:19" s="3" customFormat="1" ht="23.25" x14ac:dyDescent="0.35">
      <c r="A17" s="48">
        <v>12</v>
      </c>
      <c r="B17" s="64">
        <v>6682</v>
      </c>
      <c r="C17" s="65" t="s">
        <v>41</v>
      </c>
      <c r="D17" s="29"/>
      <c r="E17" s="53">
        <v>8</v>
      </c>
      <c r="F17" s="53">
        <v>11</v>
      </c>
      <c r="G17" s="53">
        <v>9</v>
      </c>
      <c r="H17" s="53">
        <v>12</v>
      </c>
      <c r="I17" s="53"/>
      <c r="J17" s="53"/>
      <c r="K17" s="53"/>
      <c r="L17" s="52">
        <f>SUM(E17:J17)</f>
        <v>40</v>
      </c>
      <c r="O17" s="67"/>
      <c r="P17" s="64"/>
      <c r="Q17" s="65"/>
      <c r="R17" s="64"/>
      <c r="S17" s="65"/>
    </row>
    <row r="18" spans="1:19" s="3" customFormat="1" ht="23.25" x14ac:dyDescent="0.35">
      <c r="A18" s="48">
        <v>13</v>
      </c>
      <c r="B18" s="64" t="s">
        <v>59</v>
      </c>
      <c r="C18" s="65" t="s">
        <v>60</v>
      </c>
      <c r="D18" s="29"/>
      <c r="E18" s="53">
        <v>7</v>
      </c>
      <c r="F18" s="28">
        <v>13</v>
      </c>
      <c r="G18" s="28">
        <v>12</v>
      </c>
      <c r="H18" s="53">
        <v>9</v>
      </c>
      <c r="I18" s="53"/>
      <c r="J18" s="53"/>
      <c r="K18" s="53"/>
      <c r="L18" s="52">
        <f>SUM(E18:J18)</f>
        <v>41</v>
      </c>
      <c r="O18" s="67"/>
      <c r="P18" s="64"/>
      <c r="Q18" s="65"/>
      <c r="R18" s="64"/>
      <c r="S18" s="65"/>
    </row>
    <row r="19" spans="1:19" s="3" customFormat="1" ht="26.25" x14ac:dyDescent="0.35">
      <c r="A19" s="48">
        <v>14</v>
      </c>
      <c r="B19" s="32"/>
      <c r="C19" s="65" t="s">
        <v>80</v>
      </c>
      <c r="D19" s="29"/>
      <c r="E19" s="28" t="s">
        <v>82</v>
      </c>
      <c r="F19" s="53" t="s">
        <v>82</v>
      </c>
      <c r="G19" s="53" t="s">
        <v>82</v>
      </c>
      <c r="H19" s="53" t="s">
        <v>82</v>
      </c>
      <c r="I19" s="53"/>
      <c r="J19" s="53"/>
      <c r="K19" s="28"/>
      <c r="L19" s="52">
        <v>60</v>
      </c>
      <c r="Q19" s="67"/>
      <c r="R19" s="64"/>
      <c r="S19" s="65"/>
    </row>
    <row r="20" spans="1:19" s="3" customFormat="1" ht="21" x14ac:dyDescent="0.35">
      <c r="A20" s="48"/>
      <c r="B20" s="28"/>
      <c r="C20" s="31"/>
      <c r="D20" s="29"/>
      <c r="E20" s="28"/>
      <c r="F20" s="28"/>
      <c r="G20" s="28"/>
      <c r="H20" s="28"/>
      <c r="I20" s="28"/>
      <c r="J20" s="28"/>
      <c r="K20" s="28"/>
      <c r="L20" s="52"/>
    </row>
    <row r="21" spans="1:19" s="3" customFormat="1" ht="21" x14ac:dyDescent="0.35">
      <c r="A21" s="48"/>
      <c r="B21" s="28"/>
      <c r="C21" s="49" t="s">
        <v>9</v>
      </c>
      <c r="D21" s="28"/>
      <c r="E21" s="28" t="s">
        <v>13</v>
      </c>
      <c r="F21" s="28"/>
      <c r="G21" s="28"/>
      <c r="H21" s="28"/>
      <c r="I21" s="28"/>
      <c r="J21" s="28"/>
      <c r="K21" s="28"/>
      <c r="L21" s="52"/>
    </row>
    <row r="22" spans="1:19" s="3" customFormat="1" ht="23.25" x14ac:dyDescent="0.35">
      <c r="A22" s="48"/>
      <c r="B22" s="28" t="s">
        <v>7</v>
      </c>
      <c r="C22" s="28" t="s">
        <v>0</v>
      </c>
      <c r="D22" s="28"/>
      <c r="E22" s="28">
        <v>1</v>
      </c>
      <c r="F22" s="28">
        <v>2</v>
      </c>
      <c r="G22" s="28">
        <v>3</v>
      </c>
      <c r="H22" s="28">
        <v>4</v>
      </c>
      <c r="I22" s="28">
        <v>5</v>
      </c>
      <c r="J22" s="28">
        <v>6</v>
      </c>
      <c r="K22" s="28"/>
      <c r="L22" s="48" t="s">
        <v>4</v>
      </c>
      <c r="N22" s="67"/>
      <c r="O22" s="75"/>
      <c r="P22" s="76"/>
      <c r="Q22" s="66"/>
    </row>
    <row r="23" spans="1:19" s="3" customFormat="1" ht="23.25" x14ac:dyDescent="0.35">
      <c r="A23" s="48"/>
      <c r="B23" s="28"/>
      <c r="C23" s="31"/>
      <c r="D23" s="28"/>
      <c r="E23" s="51"/>
      <c r="F23" s="28"/>
      <c r="G23" s="28"/>
      <c r="H23" s="28"/>
      <c r="I23" s="28"/>
      <c r="J23" s="28"/>
      <c r="K23" s="28"/>
      <c r="L23" s="52"/>
      <c r="N23" s="67"/>
      <c r="O23" s="75"/>
      <c r="P23" s="76"/>
      <c r="Q23" s="76"/>
    </row>
    <row r="24" spans="1:19" s="3" customFormat="1" ht="23.25" x14ac:dyDescent="0.35">
      <c r="A24" s="48">
        <v>1</v>
      </c>
      <c r="B24" s="28">
        <v>5988</v>
      </c>
      <c r="C24" s="29" t="s">
        <v>45</v>
      </c>
      <c r="D24" s="29"/>
      <c r="E24" s="5">
        <v>3</v>
      </c>
      <c r="F24" s="54">
        <v>1</v>
      </c>
      <c r="G24" s="54">
        <v>4</v>
      </c>
      <c r="H24" s="54">
        <v>7</v>
      </c>
      <c r="I24" s="54"/>
      <c r="J24" s="54"/>
      <c r="K24" s="54"/>
      <c r="L24" s="52">
        <f t="shared" ref="L24:L34" si="1">SUM(E24:K24)</f>
        <v>15</v>
      </c>
      <c r="N24" s="67"/>
      <c r="O24" s="75"/>
      <c r="P24" s="76"/>
      <c r="Q24" s="76"/>
      <c r="R24" s="76"/>
    </row>
    <row r="25" spans="1:19" s="3" customFormat="1" ht="23.25" x14ac:dyDescent="0.35">
      <c r="A25" s="48">
        <v>2</v>
      </c>
      <c r="B25" s="28">
        <v>5350</v>
      </c>
      <c r="C25" s="29" t="s">
        <v>12</v>
      </c>
      <c r="D25" s="29"/>
      <c r="E25" s="54">
        <v>7</v>
      </c>
      <c r="F25" s="54">
        <v>6</v>
      </c>
      <c r="G25" s="54">
        <v>5</v>
      </c>
      <c r="H25" s="54">
        <v>1</v>
      </c>
      <c r="I25" s="54"/>
      <c r="J25" s="54"/>
      <c r="K25" s="54"/>
      <c r="L25" s="52">
        <f t="shared" si="1"/>
        <v>19</v>
      </c>
      <c r="N25" s="67"/>
      <c r="O25" s="75"/>
      <c r="P25" s="76"/>
      <c r="Q25" s="76"/>
      <c r="R25" s="76"/>
    </row>
    <row r="26" spans="1:19" s="3" customFormat="1" ht="23.25" x14ac:dyDescent="0.35">
      <c r="A26" s="48">
        <v>3</v>
      </c>
      <c r="B26" s="28">
        <v>6288</v>
      </c>
      <c r="C26" s="29" t="s">
        <v>46</v>
      </c>
      <c r="D26" s="29"/>
      <c r="E26" s="54">
        <v>8</v>
      </c>
      <c r="F26" s="54">
        <v>3</v>
      </c>
      <c r="G26" s="54">
        <v>1</v>
      </c>
      <c r="H26" s="54">
        <v>8</v>
      </c>
      <c r="I26" s="54"/>
      <c r="J26" s="54"/>
      <c r="K26" s="28"/>
      <c r="L26" s="52">
        <f t="shared" si="1"/>
        <v>20</v>
      </c>
      <c r="N26" s="67"/>
      <c r="O26" s="75"/>
      <c r="P26" s="76"/>
      <c r="Q26" s="76"/>
      <c r="R26" s="76"/>
    </row>
    <row r="27" spans="1:19" s="3" customFormat="1" ht="23.25" x14ac:dyDescent="0.35">
      <c r="A27" s="48">
        <v>4</v>
      </c>
      <c r="B27" s="28">
        <v>6729</v>
      </c>
      <c r="C27" s="29" t="s">
        <v>61</v>
      </c>
      <c r="D27" s="29"/>
      <c r="E27" s="54">
        <v>10</v>
      </c>
      <c r="F27" s="54">
        <v>2</v>
      </c>
      <c r="G27" s="54">
        <v>3</v>
      </c>
      <c r="H27" s="54">
        <v>5</v>
      </c>
      <c r="I27" s="54"/>
      <c r="J27" s="54"/>
      <c r="K27" s="54"/>
      <c r="L27" s="52">
        <f t="shared" si="1"/>
        <v>20</v>
      </c>
      <c r="N27" s="67"/>
    </row>
    <row r="28" spans="1:19" s="3" customFormat="1" ht="23.25" x14ac:dyDescent="0.35">
      <c r="A28" s="48">
        <v>5</v>
      </c>
      <c r="B28" s="28" t="s">
        <v>65</v>
      </c>
      <c r="C28" s="29" t="s">
        <v>66</v>
      </c>
      <c r="D28" s="29"/>
      <c r="E28" s="54">
        <v>2</v>
      </c>
      <c r="F28" s="54">
        <v>9</v>
      </c>
      <c r="G28" s="54">
        <v>7</v>
      </c>
      <c r="H28" s="54">
        <v>3</v>
      </c>
      <c r="I28" s="54"/>
      <c r="J28" s="54"/>
      <c r="K28" s="28"/>
      <c r="L28" s="52">
        <f t="shared" si="1"/>
        <v>21</v>
      </c>
      <c r="N28" s="67"/>
      <c r="O28" s="75"/>
      <c r="P28" s="76"/>
      <c r="Q28" s="76"/>
      <c r="R28" s="76"/>
    </row>
    <row r="29" spans="1:19" s="3" customFormat="1" ht="23.25" x14ac:dyDescent="0.35">
      <c r="A29" s="48">
        <v>6</v>
      </c>
      <c r="B29" s="28">
        <v>4816</v>
      </c>
      <c r="C29" s="29" t="s">
        <v>17</v>
      </c>
      <c r="D29" s="29"/>
      <c r="E29" s="54">
        <v>11</v>
      </c>
      <c r="F29" s="53">
        <v>5</v>
      </c>
      <c r="G29" s="54">
        <v>2</v>
      </c>
      <c r="H29" s="54">
        <v>4</v>
      </c>
      <c r="I29" s="54"/>
      <c r="J29" s="54"/>
      <c r="K29" s="54"/>
      <c r="L29" s="52">
        <f t="shared" si="1"/>
        <v>22</v>
      </c>
      <c r="N29" s="67"/>
      <c r="O29" s="64"/>
      <c r="P29" s="76"/>
      <c r="Q29" s="76"/>
      <c r="R29" s="76"/>
    </row>
    <row r="30" spans="1:19" s="3" customFormat="1" ht="23.25" x14ac:dyDescent="0.35">
      <c r="A30" s="48">
        <v>7</v>
      </c>
      <c r="B30" s="28" t="s">
        <v>62</v>
      </c>
      <c r="C30" s="29" t="s">
        <v>63</v>
      </c>
      <c r="D30" s="29"/>
      <c r="E30" s="54">
        <v>6</v>
      </c>
      <c r="F30" s="54">
        <v>7</v>
      </c>
      <c r="G30" s="54">
        <v>6</v>
      </c>
      <c r="H30" s="54">
        <v>6</v>
      </c>
      <c r="I30" s="54"/>
      <c r="J30" s="54"/>
      <c r="K30" s="28"/>
      <c r="L30" s="52">
        <f t="shared" si="1"/>
        <v>25</v>
      </c>
      <c r="N30" s="67"/>
      <c r="O30" s="75"/>
      <c r="P30" s="76"/>
      <c r="Q30" s="76"/>
      <c r="R30" s="66"/>
    </row>
    <row r="31" spans="1:19" s="3" customFormat="1" ht="23.25" x14ac:dyDescent="0.35">
      <c r="A31" s="48">
        <v>8</v>
      </c>
      <c r="B31" s="28">
        <v>9128</v>
      </c>
      <c r="C31" s="29" t="s">
        <v>32</v>
      </c>
      <c r="D31" s="29"/>
      <c r="E31" s="54">
        <v>5</v>
      </c>
      <c r="F31" s="53">
        <v>10</v>
      </c>
      <c r="G31" s="54">
        <v>9</v>
      </c>
      <c r="H31" s="54">
        <v>2</v>
      </c>
      <c r="I31" s="54"/>
      <c r="J31" s="54"/>
      <c r="K31" s="54"/>
      <c r="L31" s="52">
        <f t="shared" si="1"/>
        <v>26</v>
      </c>
      <c r="N31" s="67"/>
      <c r="O31" s="75"/>
      <c r="P31" s="76"/>
      <c r="Q31" s="76"/>
      <c r="R31" s="76"/>
    </row>
    <row r="32" spans="1:19" s="3" customFormat="1" ht="23.25" x14ac:dyDescent="0.35">
      <c r="A32" s="48">
        <v>9</v>
      </c>
      <c r="B32" s="28">
        <v>5850</v>
      </c>
      <c r="C32" s="29" t="s">
        <v>33</v>
      </c>
      <c r="D32" s="29"/>
      <c r="E32" s="54">
        <v>9</v>
      </c>
      <c r="F32" s="54">
        <v>4</v>
      </c>
      <c r="G32" s="54">
        <v>8</v>
      </c>
      <c r="H32" s="54">
        <v>9</v>
      </c>
      <c r="I32" s="54"/>
      <c r="J32" s="54"/>
      <c r="K32" s="54"/>
      <c r="L32" s="52">
        <f t="shared" si="1"/>
        <v>30</v>
      </c>
      <c r="N32" s="67"/>
      <c r="O32" s="75"/>
      <c r="P32" s="66"/>
      <c r="Q32" s="76"/>
      <c r="R32" s="76"/>
    </row>
    <row r="33" spans="1:25" s="3" customFormat="1" ht="23.25" x14ac:dyDescent="0.35">
      <c r="A33" s="48">
        <v>10</v>
      </c>
      <c r="B33" s="28">
        <v>6585</v>
      </c>
      <c r="C33" s="29" t="s">
        <v>64</v>
      </c>
      <c r="D33" s="29"/>
      <c r="E33" s="54">
        <v>4</v>
      </c>
      <c r="F33" s="53">
        <v>8</v>
      </c>
      <c r="G33" s="54">
        <v>12</v>
      </c>
      <c r="H33" s="54">
        <v>12</v>
      </c>
      <c r="I33" s="54"/>
      <c r="J33" s="54"/>
      <c r="K33" s="54"/>
      <c r="L33" s="52">
        <f t="shared" si="1"/>
        <v>36</v>
      </c>
      <c r="O33" s="67"/>
      <c r="P33" s="75"/>
      <c r="Q33" s="66"/>
      <c r="R33" s="76"/>
    </row>
    <row r="34" spans="1:25" s="3" customFormat="1" ht="23.25" x14ac:dyDescent="0.35">
      <c r="A34" s="48">
        <v>11</v>
      </c>
      <c r="B34" s="28" t="s">
        <v>67</v>
      </c>
      <c r="C34" s="29" t="s">
        <v>68</v>
      </c>
      <c r="D34" s="29"/>
      <c r="E34" s="54">
        <v>1</v>
      </c>
      <c r="F34" s="54">
        <v>12</v>
      </c>
      <c r="G34" s="54">
        <v>12</v>
      </c>
      <c r="H34" s="54">
        <v>12</v>
      </c>
      <c r="I34" s="54"/>
      <c r="J34" s="54"/>
      <c r="K34" s="28"/>
      <c r="L34" s="52">
        <f t="shared" si="1"/>
        <v>37</v>
      </c>
      <c r="O34" s="67"/>
      <c r="P34" s="64"/>
      <c r="Q34" s="65"/>
      <c r="R34" s="66"/>
    </row>
    <row r="35" spans="1:25" s="3" customFormat="1" ht="23.25" x14ac:dyDescent="0.35">
      <c r="A35" s="48"/>
      <c r="B35" s="28"/>
      <c r="C35" s="29"/>
      <c r="D35" s="29"/>
      <c r="E35" s="54"/>
      <c r="F35" s="54"/>
      <c r="G35" s="54"/>
      <c r="H35" s="54"/>
      <c r="I35" s="54"/>
      <c r="J35" s="54"/>
      <c r="K35" s="54"/>
      <c r="L35" s="52"/>
      <c r="O35" s="67"/>
      <c r="P35" s="64"/>
      <c r="Q35" s="65"/>
    </row>
    <row r="36" spans="1:25" s="3" customFormat="1" ht="23.25" x14ac:dyDescent="0.35">
      <c r="A36" s="48"/>
      <c r="B36" s="28"/>
      <c r="C36" s="49" t="s">
        <v>47</v>
      </c>
      <c r="D36" s="29"/>
      <c r="E36" s="54"/>
      <c r="F36" s="54"/>
      <c r="G36" s="54"/>
      <c r="H36" s="54"/>
      <c r="I36" s="54"/>
      <c r="J36" s="54"/>
      <c r="K36" s="54"/>
      <c r="L36" s="52"/>
      <c r="O36" s="67"/>
      <c r="P36" s="64"/>
      <c r="Q36" s="65"/>
    </row>
    <row r="37" spans="1:25" s="3" customFormat="1" ht="21" x14ac:dyDescent="0.35">
      <c r="A37" s="48"/>
      <c r="E37" s="3" t="s">
        <v>78</v>
      </c>
      <c r="F37" s="28"/>
      <c r="G37" s="28"/>
      <c r="H37" s="28"/>
      <c r="I37" s="28"/>
      <c r="J37" s="28"/>
      <c r="K37" s="28"/>
      <c r="L37" s="52"/>
      <c r="N37" s="1"/>
    </row>
    <row r="38" spans="1:25" s="3" customFormat="1" ht="23.25" x14ac:dyDescent="0.35">
      <c r="A38" s="48"/>
      <c r="B38" s="28"/>
      <c r="C38" s="31"/>
      <c r="D38" s="28"/>
      <c r="E38" s="28">
        <v>1</v>
      </c>
      <c r="F38" s="28">
        <v>2</v>
      </c>
      <c r="G38" s="28">
        <v>3</v>
      </c>
      <c r="H38" s="28"/>
      <c r="I38" s="28"/>
      <c r="J38" s="28"/>
      <c r="K38" s="28"/>
      <c r="L38" s="3" t="s">
        <v>4</v>
      </c>
      <c r="O38" s="73"/>
      <c r="P38" s="64"/>
      <c r="Q38" s="65"/>
    </row>
    <row r="39" spans="1:25" s="3" customFormat="1" ht="21" x14ac:dyDescent="0.35">
      <c r="A39" s="48">
        <v>1</v>
      </c>
      <c r="B39" s="28">
        <v>9619</v>
      </c>
      <c r="C39" s="31" t="s">
        <v>49</v>
      </c>
      <c r="D39" s="1"/>
      <c r="E39" s="28">
        <v>2</v>
      </c>
      <c r="F39" s="28">
        <v>6</v>
      </c>
      <c r="G39" s="28">
        <v>2</v>
      </c>
      <c r="H39" s="2"/>
      <c r="I39" s="2"/>
      <c r="J39" s="2"/>
      <c r="K39" s="2"/>
      <c r="L39" s="52">
        <f>SUM(E39:K39)</f>
        <v>10</v>
      </c>
      <c r="O39" s="106"/>
      <c r="P39" s="13"/>
      <c r="Q39" s="8"/>
    </row>
    <row r="40" spans="1:25" s="3" customFormat="1" ht="21" x14ac:dyDescent="0.35">
      <c r="A40" s="48">
        <v>2</v>
      </c>
      <c r="B40" s="28">
        <v>8915</v>
      </c>
      <c r="C40" s="29" t="s">
        <v>24</v>
      </c>
      <c r="D40" s="28"/>
      <c r="E40" s="28">
        <v>3</v>
      </c>
      <c r="F40" s="28">
        <v>8</v>
      </c>
      <c r="G40" s="28">
        <v>1</v>
      </c>
      <c r="H40" s="28"/>
      <c r="I40" s="28"/>
      <c r="J40" s="28"/>
      <c r="K40" s="28"/>
      <c r="L40" s="52">
        <f>SUM(E40:K40)</f>
        <v>12</v>
      </c>
      <c r="O40" s="106"/>
      <c r="P40" s="13"/>
      <c r="Q40" s="8"/>
    </row>
    <row r="41" spans="1:25" ht="21" x14ac:dyDescent="0.35">
      <c r="A41" s="48">
        <v>3</v>
      </c>
      <c r="B41" s="28">
        <v>6157</v>
      </c>
      <c r="C41" s="29" t="s">
        <v>15</v>
      </c>
      <c r="E41" s="28">
        <v>9</v>
      </c>
      <c r="F41" s="28">
        <v>1</v>
      </c>
      <c r="G41" s="28">
        <v>4</v>
      </c>
      <c r="L41" s="52">
        <f t="shared" ref="L41:L49" si="2">SUM(E41:K41)</f>
        <v>14</v>
      </c>
      <c r="O41" s="104"/>
      <c r="P41" s="13"/>
      <c r="Q41" s="8"/>
      <c r="R41" s="28"/>
      <c r="S41" s="28"/>
      <c r="T41" s="28"/>
      <c r="U41" s="2"/>
      <c r="V41" s="2"/>
      <c r="W41" s="2"/>
      <c r="X41" s="2"/>
      <c r="Y41" s="52"/>
    </row>
    <row r="42" spans="1:25" ht="21" x14ac:dyDescent="0.35">
      <c r="A42" s="4">
        <v>4</v>
      </c>
      <c r="B42" s="28">
        <v>5103</v>
      </c>
      <c r="C42" s="31" t="s">
        <v>27</v>
      </c>
      <c r="E42" s="28">
        <v>6</v>
      </c>
      <c r="F42" s="28">
        <v>5</v>
      </c>
      <c r="G42" s="28">
        <v>3</v>
      </c>
      <c r="L42" s="52">
        <f t="shared" si="2"/>
        <v>14</v>
      </c>
      <c r="O42" s="104"/>
      <c r="P42" s="13"/>
      <c r="Q42" s="8"/>
    </row>
    <row r="43" spans="1:25" ht="21" x14ac:dyDescent="0.35">
      <c r="A43" s="48">
        <v>5</v>
      </c>
      <c r="B43" s="28">
        <v>6310</v>
      </c>
      <c r="C43" s="31" t="s">
        <v>21</v>
      </c>
      <c r="E43" s="28">
        <v>7</v>
      </c>
      <c r="F43" s="28">
        <v>2</v>
      </c>
      <c r="G43" s="28">
        <v>8</v>
      </c>
      <c r="L43" s="52">
        <f t="shared" si="2"/>
        <v>17</v>
      </c>
      <c r="O43" s="104"/>
      <c r="P43" s="13"/>
      <c r="Q43" s="8"/>
    </row>
    <row r="44" spans="1:25" ht="21" x14ac:dyDescent="0.35">
      <c r="A44" s="48">
        <v>6</v>
      </c>
      <c r="B44" s="28">
        <v>5773</v>
      </c>
      <c r="C44" s="29" t="s">
        <v>19</v>
      </c>
      <c r="E44" s="28">
        <v>8</v>
      </c>
      <c r="F44" s="28">
        <v>4</v>
      </c>
      <c r="G44" s="28">
        <v>5</v>
      </c>
      <c r="J44" s="5"/>
      <c r="K44" s="5"/>
      <c r="L44" s="52">
        <f t="shared" si="2"/>
        <v>17</v>
      </c>
      <c r="O44" s="104"/>
      <c r="P44" s="13"/>
      <c r="Q44" s="87"/>
    </row>
    <row r="45" spans="1:25" ht="21" x14ac:dyDescent="0.35">
      <c r="A45" s="48">
        <v>7</v>
      </c>
      <c r="B45" s="28">
        <v>8357</v>
      </c>
      <c r="C45" s="29" t="s">
        <v>22</v>
      </c>
      <c r="D45" s="29"/>
      <c r="E45" s="54">
        <v>1</v>
      </c>
      <c r="F45" s="54">
        <v>7</v>
      </c>
      <c r="G45" s="54">
        <v>10</v>
      </c>
      <c r="H45" s="54"/>
      <c r="I45" s="28"/>
      <c r="J45" s="28"/>
      <c r="K45" s="28"/>
      <c r="L45" s="52">
        <f t="shared" si="2"/>
        <v>18</v>
      </c>
      <c r="O45" s="104"/>
      <c r="P45" s="5"/>
      <c r="Q45" s="84"/>
    </row>
    <row r="46" spans="1:25" ht="21" x14ac:dyDescent="0.35">
      <c r="A46" s="48">
        <v>8</v>
      </c>
      <c r="B46" s="28">
        <v>2768</v>
      </c>
      <c r="C46" s="29" t="s">
        <v>34</v>
      </c>
      <c r="E46" s="28">
        <v>5</v>
      </c>
      <c r="F46" s="28">
        <v>9</v>
      </c>
      <c r="G46" s="28">
        <v>7</v>
      </c>
      <c r="J46" s="5"/>
      <c r="K46" s="5"/>
      <c r="L46" s="52">
        <f t="shared" si="2"/>
        <v>21</v>
      </c>
      <c r="O46" s="104"/>
      <c r="P46" s="13"/>
      <c r="Q46" s="8"/>
    </row>
    <row r="47" spans="1:25" ht="21" x14ac:dyDescent="0.35">
      <c r="A47" s="48">
        <v>9</v>
      </c>
      <c r="B47" s="28">
        <v>9476</v>
      </c>
      <c r="C47" s="29" t="s">
        <v>30</v>
      </c>
      <c r="D47" s="29"/>
      <c r="E47" s="54">
        <v>11</v>
      </c>
      <c r="F47" s="54">
        <v>3</v>
      </c>
      <c r="G47" s="54">
        <v>9</v>
      </c>
      <c r="H47" s="54"/>
      <c r="I47" s="53"/>
      <c r="J47" s="53"/>
      <c r="K47" s="53"/>
      <c r="L47" s="52">
        <f t="shared" si="2"/>
        <v>23</v>
      </c>
      <c r="O47" s="104"/>
      <c r="P47" s="13"/>
      <c r="Q47" s="8"/>
    </row>
    <row r="48" spans="1:25" ht="21" x14ac:dyDescent="0.35">
      <c r="A48" s="4">
        <v>10</v>
      </c>
      <c r="B48" s="28">
        <v>8855</v>
      </c>
      <c r="C48" s="31" t="s">
        <v>50</v>
      </c>
      <c r="E48" s="28">
        <v>4</v>
      </c>
      <c r="F48" s="28">
        <v>10</v>
      </c>
      <c r="G48" s="28">
        <v>11</v>
      </c>
      <c r="L48" s="52">
        <f t="shared" si="2"/>
        <v>25</v>
      </c>
      <c r="O48" s="104"/>
      <c r="P48" s="13"/>
      <c r="Q48" s="8"/>
    </row>
    <row r="49" spans="1:17" ht="21" x14ac:dyDescent="0.35">
      <c r="A49" s="48">
        <v>11</v>
      </c>
      <c r="B49" s="26">
        <v>8873</v>
      </c>
      <c r="C49" s="30" t="s">
        <v>2</v>
      </c>
      <c r="E49" s="28">
        <v>10</v>
      </c>
      <c r="F49" s="28">
        <v>10</v>
      </c>
      <c r="G49" s="28">
        <v>6</v>
      </c>
      <c r="L49" s="52">
        <f t="shared" si="2"/>
        <v>26</v>
      </c>
      <c r="O49" s="104"/>
      <c r="P49" s="5"/>
      <c r="Q49" s="84"/>
    </row>
    <row r="50" spans="1:17" ht="21" x14ac:dyDescent="0.35">
      <c r="A50" s="4">
        <v>12</v>
      </c>
      <c r="C50" s="31" t="s">
        <v>83</v>
      </c>
      <c r="E50" s="5" t="s">
        <v>77</v>
      </c>
      <c r="F50" s="5" t="s">
        <v>77</v>
      </c>
      <c r="G50" s="5" t="s">
        <v>77</v>
      </c>
      <c r="L50" s="4">
        <v>42</v>
      </c>
    </row>
    <row r="51" spans="1:17" ht="21" x14ac:dyDescent="0.35">
      <c r="A51" s="4">
        <v>13</v>
      </c>
      <c r="C51" s="31" t="s">
        <v>84</v>
      </c>
      <c r="E51" s="5" t="s">
        <v>77</v>
      </c>
      <c r="F51" s="5" t="s">
        <v>77</v>
      </c>
      <c r="G51" s="5" t="s">
        <v>77</v>
      </c>
      <c r="L51" s="4">
        <v>42</v>
      </c>
    </row>
    <row r="53" spans="1:17" ht="21" x14ac:dyDescent="0.35">
      <c r="C53" s="49" t="s">
        <v>51</v>
      </c>
    </row>
    <row r="54" spans="1:17" s="3" customFormat="1" ht="21" x14ac:dyDescent="0.35">
      <c r="A54" s="48"/>
      <c r="B54" s="28" t="s">
        <v>7</v>
      </c>
      <c r="C54" s="28" t="s">
        <v>0</v>
      </c>
      <c r="D54" s="28"/>
      <c r="E54" s="28" t="s">
        <v>13</v>
      </c>
      <c r="F54" s="54"/>
      <c r="G54" s="91"/>
      <c r="H54" s="54"/>
      <c r="I54" s="54"/>
      <c r="J54" s="54"/>
      <c r="K54" s="54"/>
      <c r="L54" s="52"/>
    </row>
    <row r="55" spans="1:17" s="3" customFormat="1" ht="21" x14ac:dyDescent="0.35">
      <c r="A55" s="48"/>
      <c r="B55" s="28"/>
      <c r="C55" s="28"/>
      <c r="D55" s="28"/>
      <c r="E55" s="28">
        <v>1</v>
      </c>
      <c r="F55" s="28">
        <v>2</v>
      </c>
      <c r="G55" s="92">
        <v>3</v>
      </c>
      <c r="H55" s="28"/>
      <c r="I55" s="28"/>
      <c r="J55" s="28"/>
      <c r="K55" s="54"/>
      <c r="L55" s="48" t="s">
        <v>4</v>
      </c>
    </row>
    <row r="56" spans="1:17" ht="23.25" x14ac:dyDescent="0.35">
      <c r="A56" s="4">
        <v>1</v>
      </c>
      <c r="B56" s="26">
        <v>5749</v>
      </c>
      <c r="C56" s="27" t="s">
        <v>35</v>
      </c>
      <c r="E56" s="5">
        <v>4</v>
      </c>
      <c r="F56" s="5">
        <v>1</v>
      </c>
      <c r="G56" s="93">
        <v>2</v>
      </c>
      <c r="L56" s="52">
        <f t="shared" ref="L56:L66" si="3">SUM(E56:K56)</f>
        <v>7</v>
      </c>
      <c r="O56" s="73"/>
      <c r="P56" s="64"/>
      <c r="Q56" s="65"/>
    </row>
    <row r="57" spans="1:17" ht="23.25" x14ac:dyDescent="0.35">
      <c r="A57" s="4">
        <v>2</v>
      </c>
      <c r="B57" s="26">
        <v>5034</v>
      </c>
      <c r="C57" s="27" t="s">
        <v>18</v>
      </c>
      <c r="E57" s="5">
        <v>2</v>
      </c>
      <c r="F57" s="5">
        <v>5</v>
      </c>
      <c r="G57" s="93">
        <v>1</v>
      </c>
      <c r="L57" s="52">
        <f t="shared" si="3"/>
        <v>8</v>
      </c>
      <c r="O57" s="73"/>
      <c r="P57" s="64"/>
      <c r="Q57" s="65"/>
    </row>
    <row r="58" spans="1:17" ht="23.25" x14ac:dyDescent="0.35">
      <c r="A58" s="4">
        <v>3</v>
      </c>
      <c r="B58" s="28">
        <v>5776</v>
      </c>
      <c r="C58" s="31" t="s">
        <v>56</v>
      </c>
      <c r="E58" s="5">
        <v>3</v>
      </c>
      <c r="F58" s="5">
        <v>2</v>
      </c>
      <c r="G58" s="93">
        <v>7</v>
      </c>
      <c r="L58" s="52">
        <f t="shared" si="3"/>
        <v>12</v>
      </c>
      <c r="O58" s="67"/>
      <c r="P58" s="64"/>
      <c r="Q58" s="65"/>
    </row>
    <row r="59" spans="1:17" ht="23.25" x14ac:dyDescent="0.35">
      <c r="A59" s="4">
        <v>4</v>
      </c>
      <c r="B59" s="26">
        <v>1962</v>
      </c>
      <c r="C59" s="30" t="s">
        <v>3</v>
      </c>
      <c r="E59" s="5">
        <v>1</v>
      </c>
      <c r="F59" s="5">
        <v>7</v>
      </c>
      <c r="G59" s="93">
        <v>5</v>
      </c>
      <c r="L59" s="52">
        <f t="shared" si="3"/>
        <v>13</v>
      </c>
      <c r="O59" s="67"/>
      <c r="P59" s="75"/>
      <c r="Q59" s="81"/>
    </row>
    <row r="60" spans="1:17" ht="23.25" x14ac:dyDescent="0.35">
      <c r="A60" s="4">
        <v>5</v>
      </c>
      <c r="B60" s="28">
        <v>6990</v>
      </c>
      <c r="C60" s="29" t="s">
        <v>31</v>
      </c>
      <c r="E60" s="5">
        <v>8</v>
      </c>
      <c r="F60" s="5">
        <v>4</v>
      </c>
      <c r="G60" s="93">
        <v>4</v>
      </c>
      <c r="L60" s="52">
        <f t="shared" si="3"/>
        <v>16</v>
      </c>
      <c r="O60" s="67"/>
      <c r="P60" s="64"/>
      <c r="Q60" s="65"/>
    </row>
    <row r="61" spans="1:17" ht="23.25" x14ac:dyDescent="0.35">
      <c r="A61" s="4">
        <v>6</v>
      </c>
      <c r="B61" s="28">
        <v>9654</v>
      </c>
      <c r="C61" s="31" t="s">
        <v>55</v>
      </c>
      <c r="E61" s="5">
        <v>5</v>
      </c>
      <c r="F61" s="5">
        <v>6</v>
      </c>
      <c r="G61" s="93">
        <v>8</v>
      </c>
      <c r="L61" s="52">
        <f t="shared" si="3"/>
        <v>19</v>
      </c>
      <c r="O61" s="67"/>
      <c r="P61" s="75"/>
      <c r="Q61" s="81"/>
    </row>
    <row r="62" spans="1:17" ht="23.25" x14ac:dyDescent="0.35">
      <c r="A62" s="4">
        <v>7</v>
      </c>
      <c r="B62" s="28">
        <v>5305</v>
      </c>
      <c r="C62" s="31" t="s">
        <v>52</v>
      </c>
      <c r="E62" s="5">
        <v>9</v>
      </c>
      <c r="F62" s="5">
        <v>9</v>
      </c>
      <c r="G62" s="93">
        <v>3</v>
      </c>
      <c r="L62" s="52">
        <f t="shared" si="3"/>
        <v>21</v>
      </c>
      <c r="O62" s="67"/>
      <c r="P62" s="64"/>
      <c r="Q62" s="65"/>
    </row>
    <row r="63" spans="1:17" ht="23.25" x14ac:dyDescent="0.35">
      <c r="A63" s="4">
        <v>8</v>
      </c>
      <c r="B63" s="28">
        <v>8509</v>
      </c>
      <c r="C63" s="31" t="s">
        <v>69</v>
      </c>
      <c r="E63" s="5">
        <v>7</v>
      </c>
      <c r="F63" s="5">
        <v>3</v>
      </c>
      <c r="G63" s="93">
        <v>12</v>
      </c>
      <c r="L63" s="52">
        <f t="shared" si="3"/>
        <v>22</v>
      </c>
      <c r="O63" s="67"/>
      <c r="P63" s="64"/>
      <c r="Q63" s="83"/>
    </row>
    <row r="64" spans="1:17" ht="23.25" x14ac:dyDescent="0.35">
      <c r="A64" s="4">
        <v>9</v>
      </c>
      <c r="B64" s="26">
        <v>5205</v>
      </c>
      <c r="C64" s="27" t="s">
        <v>23</v>
      </c>
      <c r="E64" s="5">
        <v>10</v>
      </c>
      <c r="F64" s="5">
        <v>8</v>
      </c>
      <c r="G64" s="93">
        <v>6</v>
      </c>
      <c r="L64" s="52">
        <f t="shared" si="3"/>
        <v>24</v>
      </c>
      <c r="O64" s="67"/>
      <c r="P64" s="64"/>
      <c r="Q64" s="65"/>
    </row>
    <row r="65" spans="1:17" ht="23.25" x14ac:dyDescent="0.35">
      <c r="A65" s="4">
        <v>10</v>
      </c>
      <c r="B65" s="28">
        <v>1983</v>
      </c>
      <c r="C65" s="31" t="s">
        <v>53</v>
      </c>
      <c r="E65" s="5">
        <v>6</v>
      </c>
      <c r="F65" s="5">
        <v>12</v>
      </c>
      <c r="G65" s="93">
        <v>12</v>
      </c>
      <c r="L65" s="52">
        <f t="shared" si="3"/>
        <v>30</v>
      </c>
      <c r="O65" s="67"/>
      <c r="P65" s="64"/>
      <c r="Q65" s="65"/>
    </row>
    <row r="66" spans="1:17" ht="23.25" x14ac:dyDescent="0.35">
      <c r="A66" s="4">
        <v>11</v>
      </c>
      <c r="B66" s="28" t="s">
        <v>70</v>
      </c>
      <c r="C66" s="31" t="s">
        <v>71</v>
      </c>
      <c r="E66" s="5">
        <v>12</v>
      </c>
      <c r="F66" s="5">
        <v>12</v>
      </c>
      <c r="G66" s="93">
        <v>12</v>
      </c>
      <c r="L66" s="52">
        <f t="shared" si="3"/>
        <v>36</v>
      </c>
      <c r="O66" s="67"/>
      <c r="P66" s="75"/>
      <c r="Q66" s="81"/>
    </row>
    <row r="67" spans="1:17" x14ac:dyDescent="0.3">
      <c r="G67" s="90"/>
    </row>
  </sheetData>
  <sortState ref="B39:L51">
    <sortCondition ref="L39:L51"/>
  </sortState>
  <mergeCells count="1">
    <mergeCell ref="A1:L1"/>
  </mergeCells>
  <conditionalFormatting sqref="E19:G19 H6:K19 E6:K6 E8:K18 G7:K7">
    <cfRule type="cellIs" dxfId="35" priority="157" operator="equal">
      <formula>$O$6</formula>
    </cfRule>
  </conditionalFormatting>
  <conditionalFormatting sqref="E29:K35 F28:K28 E24:K27">
    <cfRule type="cellIs" dxfId="34" priority="156" operator="equal">
      <formula>$O$24</formula>
    </cfRule>
  </conditionalFormatting>
  <conditionalFormatting sqref="E19:G19 H6:K19">
    <cfRule type="cellIs" dxfId="33" priority="153" operator="equal">
      <formula>$O$6</formula>
    </cfRule>
    <cfRule type="cellIs" dxfId="32" priority="154" operator="equal">
      <formula>$O$6</formula>
    </cfRule>
  </conditionalFormatting>
  <conditionalFormatting sqref="F19 H6:H18">
    <cfRule type="cellIs" dxfId="31" priority="152" operator="equal">
      <formula>$O$7</formula>
    </cfRule>
  </conditionalFormatting>
  <conditionalFormatting sqref="E29:K34 F28:K28 E24:K27">
    <cfRule type="cellIs" dxfId="30" priority="147" operator="equal">
      <formula>$O$24</formula>
    </cfRule>
    <cfRule type="cellIs" dxfId="29" priority="151" operator="equal">
      <formula>"8$S$24"</formula>
    </cfRule>
  </conditionalFormatting>
  <conditionalFormatting sqref="J30:K30 K28 I31:K34 J28:J29 I28:I30 I24:J26 I27:K27">
    <cfRule type="cellIs" dxfId="28" priority="134" operator="equal">
      <formula>#REF!</formula>
    </cfRule>
  </conditionalFormatting>
  <conditionalFormatting sqref="B17:C18">
    <cfRule type="cellIs" dxfId="27" priority="64" operator="equal">
      <formula>$O$8</formula>
    </cfRule>
  </conditionalFormatting>
  <conditionalFormatting sqref="E34:G34">
    <cfRule type="cellIs" dxfId="26" priority="39" operator="equal">
      <formula>#REF!</formula>
    </cfRule>
  </conditionalFormatting>
  <conditionalFormatting sqref="H24:H34">
    <cfRule type="cellIs" dxfId="25" priority="174" operator="equal">
      <formula>$O$25</formula>
    </cfRule>
    <cfRule type="cellIs" dxfId="24" priority="175" operator="equal">
      <formula>#REF!</formula>
    </cfRule>
    <cfRule type="cellIs" dxfId="23" priority="176" operator="equal">
      <formula>#REF!</formula>
    </cfRule>
  </conditionalFormatting>
  <conditionalFormatting sqref="E41:G41">
    <cfRule type="cellIs" dxfId="22" priority="26" operator="equal">
      <formula>$O$40</formula>
    </cfRule>
  </conditionalFormatting>
  <conditionalFormatting sqref="R41:U41 E41:K41">
    <cfRule type="cellIs" dxfId="21" priority="21" operator="equal">
      <formula>#REF!</formula>
    </cfRule>
  </conditionalFormatting>
  <conditionalFormatting sqref="R41:U41 F41:G41">
    <cfRule type="cellIs" dxfId="20" priority="20" operator="equal">
      <formula>#REF!</formula>
    </cfRule>
  </conditionalFormatting>
  <conditionalFormatting sqref="R41:U41 G41:H41">
    <cfRule type="cellIs" dxfId="19" priority="19" operator="equal">
      <formula>#REF!</formula>
    </cfRule>
  </conditionalFormatting>
  <conditionalFormatting sqref="R41:U41 H41">
    <cfRule type="cellIs" dxfId="18" priority="18" operator="equal">
      <formula>#REF!</formula>
    </cfRule>
  </conditionalFormatting>
  <conditionalFormatting sqref="U41">
    <cfRule type="cellIs" dxfId="17" priority="17" operator="equal">
      <formula>#REF!</formula>
    </cfRule>
  </conditionalFormatting>
  <conditionalFormatting sqref="U41">
    <cfRule type="cellIs" dxfId="16" priority="16" operator="equal">
      <formula>#REF!</formula>
    </cfRule>
  </conditionalFormatting>
  <conditionalFormatting sqref="U41">
    <cfRule type="cellIs" dxfId="15" priority="15" operator="equal">
      <formula>#REF!</formula>
    </cfRule>
  </conditionalFormatting>
  <conditionalFormatting sqref="B16:C16">
    <cfRule type="cellIs" dxfId="14" priority="13" operator="equal">
      <formula>$O$8</formula>
    </cfRule>
  </conditionalFormatting>
  <conditionalFormatting sqref="R17:S19">
    <cfRule type="cellIs" dxfId="13" priority="12" operator="equal">
      <formula>$S$8</formula>
    </cfRule>
  </conditionalFormatting>
  <conditionalFormatting sqref="P34:Q36">
    <cfRule type="cellIs" dxfId="12" priority="11" operator="equal">
      <formula>$S$8</formula>
    </cfRule>
  </conditionalFormatting>
  <conditionalFormatting sqref="P16:Q18">
    <cfRule type="cellIs" dxfId="11" priority="8" operator="equal">
      <formula>$S$8</formula>
    </cfRule>
  </conditionalFormatting>
  <conditionalFormatting sqref="E40:H40">
    <cfRule type="cellIs" dxfId="10" priority="7" operator="equal">
      <formula>#REF!</formula>
    </cfRule>
  </conditionalFormatting>
  <conditionalFormatting sqref="E40:H40">
    <cfRule type="cellIs" dxfId="9" priority="6" operator="equal">
      <formula>#REF!</formula>
    </cfRule>
  </conditionalFormatting>
  <conditionalFormatting sqref="E40:H40">
    <cfRule type="cellIs" dxfId="8" priority="5" operator="equal">
      <formula>#REF!</formula>
    </cfRule>
  </conditionalFormatting>
  <conditionalFormatting sqref="E40:H40">
    <cfRule type="cellIs" dxfId="7" priority="4" operator="equal">
      <formula>#REF!</formula>
    </cfRule>
  </conditionalFormatting>
  <conditionalFormatting sqref="H40">
    <cfRule type="cellIs" dxfId="6" priority="3" operator="equal">
      <formula>#REF!</formula>
    </cfRule>
  </conditionalFormatting>
  <conditionalFormatting sqref="H40">
    <cfRule type="cellIs" dxfId="5" priority="2" operator="equal">
      <formula>#REF!</formula>
    </cfRule>
  </conditionalFormatting>
  <conditionalFormatting sqref="H40">
    <cfRule type="cellIs" dxfId="4" priority="1" operator="equal">
      <formula>#REF!</formula>
    </cfRule>
  </conditionalFormatting>
  <printOptions gridLines="1"/>
  <pageMargins left="0.70866141732283472" right="0.70866141732283472" top="0.78740157480314965" bottom="0.94488188976377963" header="0.31496062992125984" footer="1.1417322834645669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abSelected="1" topLeftCell="A4" zoomScale="86" zoomScaleNormal="86" workbookViewId="0">
      <selection activeCell="E5" sqref="E5"/>
    </sheetView>
  </sheetViews>
  <sheetFormatPr defaultRowHeight="18.75" x14ac:dyDescent="0.25"/>
  <cols>
    <col min="1" max="1" width="14.85546875" style="7" bestFit="1" customWidth="1"/>
    <col min="2" max="2" width="13" style="13" bestFit="1" customWidth="1"/>
    <col min="3" max="3" width="27.85546875" style="8" customWidth="1"/>
    <col min="4" max="4" width="10.42578125" style="7" customWidth="1"/>
    <col min="5" max="5" width="15.7109375" style="14" customWidth="1"/>
    <col min="6" max="6" width="20" style="7" bestFit="1" customWidth="1"/>
    <col min="7" max="7" width="1.85546875" style="7" customWidth="1"/>
    <col min="8" max="8" width="17.7109375" style="61" customWidth="1"/>
    <col min="9" max="9" width="5.7109375" style="7" customWidth="1"/>
    <col min="10" max="10" width="15.140625" style="7" customWidth="1"/>
    <col min="11" max="11" width="17.7109375" style="7" customWidth="1"/>
    <col min="12" max="12" width="17.85546875" style="8" hidden="1" customWidth="1"/>
    <col min="13" max="13" width="14.140625" style="7" customWidth="1"/>
    <col min="14" max="14" width="14.140625" style="7" bestFit="1" customWidth="1"/>
    <col min="15" max="15" width="12.42578125" style="7" customWidth="1"/>
    <col min="16" max="16" width="12.42578125" style="7" bestFit="1" customWidth="1"/>
    <col min="17" max="16384" width="9.140625" style="7"/>
  </cols>
  <sheetData>
    <row r="1" spans="1:15" s="16" customFormat="1" ht="39.75" customHeight="1" x14ac:dyDescent="0.25">
      <c r="A1" s="113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5"/>
      <c r="O1" s="16" t="s">
        <v>16</v>
      </c>
    </row>
    <row r="2" spans="1:15" s="19" customFormat="1" ht="14.25" customHeight="1" x14ac:dyDescent="0.25">
      <c r="A2" s="55"/>
      <c r="B2" s="55"/>
      <c r="C2" s="55"/>
      <c r="D2" s="55"/>
      <c r="E2" s="55"/>
      <c r="F2" s="55"/>
      <c r="G2" s="55"/>
      <c r="H2" s="56"/>
      <c r="I2" s="55"/>
      <c r="J2" s="55"/>
      <c r="K2" s="55"/>
      <c r="L2" s="15"/>
    </row>
    <row r="3" spans="1:15" ht="28.5" x14ac:dyDescent="0.25">
      <c r="A3" s="114" t="s">
        <v>73</v>
      </c>
      <c r="B3" s="114"/>
      <c r="C3" s="114"/>
      <c r="D3" s="44"/>
      <c r="E3" s="115">
        <v>43113</v>
      </c>
      <c r="F3" s="115"/>
      <c r="G3" s="115"/>
      <c r="H3" s="57"/>
      <c r="I3" s="45"/>
      <c r="J3" s="46"/>
      <c r="K3" s="47"/>
      <c r="L3" s="10"/>
    </row>
    <row r="4" spans="1:15" x14ac:dyDescent="0.25">
      <c r="A4" s="9"/>
      <c r="B4" s="11"/>
      <c r="C4" s="9"/>
      <c r="D4" s="9"/>
      <c r="E4" s="17"/>
      <c r="F4" s="12"/>
      <c r="G4" s="12"/>
      <c r="H4" s="58"/>
      <c r="I4" s="9"/>
      <c r="K4" s="9"/>
      <c r="L4" s="10"/>
    </row>
    <row r="5" spans="1:15" ht="26.25" x14ac:dyDescent="0.25">
      <c r="A5" s="21"/>
      <c r="B5" s="22"/>
      <c r="C5" s="39" t="s">
        <v>8</v>
      </c>
      <c r="D5" s="21"/>
      <c r="E5" s="23"/>
      <c r="F5" s="24"/>
      <c r="G5" s="24"/>
      <c r="H5" s="59"/>
      <c r="I5" s="21"/>
      <c r="J5" s="25"/>
      <c r="K5" s="21"/>
      <c r="L5" s="10"/>
    </row>
    <row r="6" spans="1:15" s="19" customFormat="1" ht="26.25" x14ac:dyDescent="0.25">
      <c r="A6" s="19" t="s">
        <v>10</v>
      </c>
      <c r="B6" s="32" t="s">
        <v>36</v>
      </c>
      <c r="C6" s="33"/>
      <c r="E6" s="34"/>
      <c r="F6" s="19" t="s">
        <v>37</v>
      </c>
      <c r="H6" s="36" t="s">
        <v>38</v>
      </c>
      <c r="J6" s="19" t="s">
        <v>5</v>
      </c>
      <c r="K6" s="19" t="s">
        <v>11</v>
      </c>
      <c r="L6" s="33"/>
    </row>
    <row r="7" spans="1:15" s="19" customFormat="1" ht="26.25" x14ac:dyDescent="0.25">
      <c r="A7" s="19" t="s">
        <v>6</v>
      </c>
      <c r="B7" s="32" t="s">
        <v>7</v>
      </c>
      <c r="C7" s="19" t="s">
        <v>0</v>
      </c>
      <c r="E7" s="34" t="s">
        <v>1</v>
      </c>
      <c r="F7" s="20" t="s">
        <v>14</v>
      </c>
      <c r="G7" s="20"/>
      <c r="H7" s="60" t="s">
        <v>14</v>
      </c>
      <c r="I7" s="20"/>
      <c r="J7" s="19" t="s">
        <v>14</v>
      </c>
      <c r="K7" s="19" t="s">
        <v>14</v>
      </c>
      <c r="L7" s="33"/>
    </row>
    <row r="8" spans="1:15" s="19" customFormat="1" ht="26.25" x14ac:dyDescent="0.25">
      <c r="B8" s="32"/>
      <c r="C8" s="33"/>
      <c r="E8" s="34"/>
      <c r="H8" s="36"/>
      <c r="L8" s="33"/>
      <c r="M8" s="35"/>
    </row>
    <row r="9" spans="1:15" s="19" customFormat="1" ht="26.25" customHeight="1" x14ac:dyDescent="0.25">
      <c r="A9" s="67">
        <v>1</v>
      </c>
      <c r="B9" s="64">
        <v>6980</v>
      </c>
      <c r="C9" s="65" t="s">
        <v>39</v>
      </c>
      <c r="D9" s="67"/>
      <c r="E9" s="68">
        <v>0.84050000000000002</v>
      </c>
      <c r="F9" s="69">
        <v>0.57986111111111105</v>
      </c>
      <c r="G9" s="69"/>
      <c r="H9" s="69">
        <v>0.63228009259259255</v>
      </c>
      <c r="I9" s="69"/>
      <c r="J9" s="70">
        <f t="shared" ref="J9:J21" si="0">H9-F9</f>
        <v>5.2418981481481497E-2</v>
      </c>
      <c r="K9" s="70">
        <f t="shared" ref="K9:K21" si="1">J9*E9</f>
        <v>4.4058153935185203E-2</v>
      </c>
      <c r="L9" s="33"/>
      <c r="M9" s="32"/>
      <c r="N9" s="38"/>
    </row>
    <row r="10" spans="1:15" s="19" customFormat="1" ht="26.25" customHeight="1" x14ac:dyDescent="0.25">
      <c r="A10" s="67">
        <v>2</v>
      </c>
      <c r="B10" s="64">
        <v>9596</v>
      </c>
      <c r="C10" s="65" t="s">
        <v>40</v>
      </c>
      <c r="D10" s="67"/>
      <c r="E10" s="68">
        <v>0.91900000000000004</v>
      </c>
      <c r="F10" s="69">
        <v>0.57986111111111105</v>
      </c>
      <c r="G10" s="69"/>
      <c r="H10" s="69">
        <v>0.62873842592592599</v>
      </c>
      <c r="I10" s="69"/>
      <c r="J10" s="70">
        <f t="shared" si="0"/>
        <v>4.8877314814814943E-2</v>
      </c>
      <c r="K10" s="70">
        <f t="shared" si="1"/>
        <v>4.4918252314814937E-2</v>
      </c>
      <c r="L10" s="33"/>
      <c r="M10" s="32"/>
      <c r="N10" s="38"/>
    </row>
    <row r="11" spans="1:15" s="19" customFormat="1" ht="26.25" x14ac:dyDescent="0.25">
      <c r="A11" s="67">
        <v>3</v>
      </c>
      <c r="B11" s="67">
        <v>4155</v>
      </c>
      <c r="C11" s="65" t="s">
        <v>26</v>
      </c>
      <c r="D11" s="67"/>
      <c r="E11" s="68">
        <v>0.90610000000000002</v>
      </c>
      <c r="F11" s="69">
        <v>0.57986111111111105</v>
      </c>
      <c r="G11" s="69"/>
      <c r="H11" s="69">
        <v>0.62957175925925923</v>
      </c>
      <c r="I11" s="69"/>
      <c r="J11" s="70">
        <f t="shared" si="0"/>
        <v>4.9710648148148184E-2</v>
      </c>
      <c r="K11" s="70">
        <f t="shared" si="1"/>
        <v>4.5042818287037073E-2</v>
      </c>
      <c r="L11" s="33"/>
      <c r="M11" s="32"/>
      <c r="N11" s="38"/>
    </row>
    <row r="12" spans="1:15" s="19" customFormat="1" ht="26.25" x14ac:dyDescent="0.25">
      <c r="A12" s="67">
        <v>4</v>
      </c>
      <c r="B12" s="64">
        <v>9140</v>
      </c>
      <c r="C12" s="65" t="s">
        <v>43</v>
      </c>
      <c r="D12" s="67"/>
      <c r="E12" s="68">
        <v>0.87119999999999997</v>
      </c>
      <c r="F12" s="69">
        <v>0.57986111111111105</v>
      </c>
      <c r="G12" s="67"/>
      <c r="H12" s="69">
        <v>0.63175925925925924</v>
      </c>
      <c r="I12" s="69"/>
      <c r="J12" s="70">
        <f t="shared" si="0"/>
        <v>5.1898148148148193E-2</v>
      </c>
      <c r="K12" s="70">
        <f t="shared" si="1"/>
        <v>4.5213666666666708E-2</v>
      </c>
      <c r="L12" s="33"/>
      <c r="M12" s="32"/>
      <c r="N12" s="38"/>
    </row>
    <row r="13" spans="1:15" s="19" customFormat="1" ht="26.25" x14ac:dyDescent="0.25">
      <c r="A13" s="67">
        <v>5</v>
      </c>
      <c r="B13" s="64">
        <v>9462</v>
      </c>
      <c r="C13" s="65" t="s">
        <v>20</v>
      </c>
      <c r="D13" s="67"/>
      <c r="E13" s="68">
        <v>0.86970000000000003</v>
      </c>
      <c r="F13" s="69">
        <v>0.57986111111111105</v>
      </c>
      <c r="G13" s="69"/>
      <c r="H13" s="69">
        <v>0.63304398148148155</v>
      </c>
      <c r="I13" s="69"/>
      <c r="J13" s="70">
        <f t="shared" si="0"/>
        <v>5.3182870370370505E-2</v>
      </c>
      <c r="K13" s="70">
        <f t="shared" si="1"/>
        <v>4.6253142361111228E-2</v>
      </c>
      <c r="L13" s="33"/>
      <c r="M13" s="32"/>
      <c r="N13" s="38"/>
    </row>
    <row r="14" spans="1:15" s="19" customFormat="1" ht="26.25" x14ac:dyDescent="0.25">
      <c r="A14" s="67">
        <v>6</v>
      </c>
      <c r="B14" s="67">
        <v>6162</v>
      </c>
      <c r="C14" s="65" t="s">
        <v>29</v>
      </c>
      <c r="D14" s="71"/>
      <c r="E14" s="68">
        <v>0.9405</v>
      </c>
      <c r="F14" s="69">
        <v>0.57986111111111105</v>
      </c>
      <c r="G14" s="67"/>
      <c r="H14" s="69">
        <v>0.62938657407407406</v>
      </c>
      <c r="I14" s="69"/>
      <c r="J14" s="70">
        <f t="shared" si="0"/>
        <v>4.9525462962963007E-2</v>
      </c>
      <c r="K14" s="70">
        <f t="shared" si="1"/>
        <v>4.657869791666671E-2</v>
      </c>
      <c r="L14" s="33"/>
      <c r="M14" s="32"/>
      <c r="N14" s="38"/>
    </row>
    <row r="15" spans="1:15" s="19" customFormat="1" ht="26.25" x14ac:dyDescent="0.25">
      <c r="A15" s="67">
        <v>7</v>
      </c>
      <c r="B15" s="64" t="s">
        <v>59</v>
      </c>
      <c r="C15" s="65" t="s">
        <v>60</v>
      </c>
      <c r="D15" s="67"/>
      <c r="E15" s="68">
        <v>0.83579999999999999</v>
      </c>
      <c r="F15" s="69">
        <v>0.57986111111111105</v>
      </c>
      <c r="G15" s="69"/>
      <c r="H15" s="69">
        <v>0.63567129629629626</v>
      </c>
      <c r="I15" s="69"/>
      <c r="J15" s="70">
        <f t="shared" si="0"/>
        <v>5.5810185185185213E-2</v>
      </c>
      <c r="K15" s="70">
        <f t="shared" si="1"/>
        <v>4.6646152777777797E-2</v>
      </c>
      <c r="L15" s="33"/>
      <c r="M15" s="32"/>
      <c r="N15" s="38"/>
    </row>
    <row r="16" spans="1:15" s="19" customFormat="1" ht="26.25" x14ac:dyDescent="0.25">
      <c r="A16" s="67">
        <v>8</v>
      </c>
      <c r="B16" s="64">
        <v>6682</v>
      </c>
      <c r="C16" s="65" t="s">
        <v>41</v>
      </c>
      <c r="D16" s="67"/>
      <c r="E16" s="68">
        <v>0.85580000000000001</v>
      </c>
      <c r="F16" s="69">
        <v>0.57986111111111105</v>
      </c>
      <c r="G16" s="69"/>
      <c r="H16" s="69">
        <v>0.63591435185185186</v>
      </c>
      <c r="I16" s="69"/>
      <c r="J16" s="70">
        <f t="shared" si="0"/>
        <v>5.6053240740740806E-2</v>
      </c>
      <c r="K16" s="70">
        <f t="shared" si="1"/>
        <v>4.7970363425925984E-2</v>
      </c>
      <c r="L16" s="33"/>
      <c r="M16" s="32"/>
      <c r="N16" s="38"/>
    </row>
    <row r="17" spans="1:14" s="19" customFormat="1" ht="26.25" x14ac:dyDescent="0.25">
      <c r="A17" s="67">
        <v>9</v>
      </c>
      <c r="B17" s="64">
        <v>8800</v>
      </c>
      <c r="C17" s="65" t="s">
        <v>44</v>
      </c>
      <c r="D17" s="67"/>
      <c r="E17" s="68">
        <v>0.93200000000000005</v>
      </c>
      <c r="F17" s="69">
        <v>0.57986111111111105</v>
      </c>
      <c r="G17" s="69"/>
      <c r="H17" s="69">
        <v>0.63188657407407411</v>
      </c>
      <c r="I17" s="69"/>
      <c r="J17" s="70">
        <f t="shared" si="0"/>
        <v>5.2025462962963065E-2</v>
      </c>
      <c r="K17" s="70">
        <f t="shared" si="1"/>
        <v>4.8487731481481576E-2</v>
      </c>
      <c r="L17" s="33"/>
      <c r="M17" s="32"/>
      <c r="N17" s="38"/>
    </row>
    <row r="18" spans="1:14" s="19" customFormat="1" ht="26.25" x14ac:dyDescent="0.25">
      <c r="A18" s="67">
        <v>10</v>
      </c>
      <c r="B18" s="67">
        <v>6962</v>
      </c>
      <c r="C18" s="65" t="s">
        <v>25</v>
      </c>
      <c r="D18" s="67"/>
      <c r="E18" s="68">
        <v>0.85809999999999997</v>
      </c>
      <c r="F18" s="69">
        <v>0.57986111111111105</v>
      </c>
      <c r="G18" s="69"/>
      <c r="H18" s="69">
        <v>0.63662037037037034</v>
      </c>
      <c r="I18" s="69"/>
      <c r="J18" s="70">
        <f t="shared" si="0"/>
        <v>5.6759259259259287E-2</v>
      </c>
      <c r="K18" s="70">
        <f t="shared" si="1"/>
        <v>4.8705120370370392E-2</v>
      </c>
      <c r="L18" s="33"/>
      <c r="M18" s="32"/>
      <c r="N18" s="38"/>
    </row>
    <row r="19" spans="1:14" s="19" customFormat="1" ht="26.25" x14ac:dyDescent="0.25">
      <c r="A19" s="67">
        <v>11</v>
      </c>
      <c r="B19" s="64">
        <v>5416</v>
      </c>
      <c r="C19" s="65" t="s">
        <v>42</v>
      </c>
      <c r="D19" s="67"/>
      <c r="E19" s="68">
        <v>0.81279999999999997</v>
      </c>
      <c r="F19" s="69">
        <v>0.57986111111111105</v>
      </c>
      <c r="G19" s="69"/>
      <c r="H19" s="69">
        <v>0.64021990740740742</v>
      </c>
      <c r="I19" s="69"/>
      <c r="J19" s="70">
        <f t="shared" si="0"/>
        <v>6.0358796296296369E-2</v>
      </c>
      <c r="K19" s="70">
        <f t="shared" si="1"/>
        <v>4.9059629629629689E-2</v>
      </c>
      <c r="L19" s="33"/>
      <c r="M19" s="32"/>
      <c r="N19" s="38"/>
    </row>
    <row r="20" spans="1:14" s="19" customFormat="1" ht="26.25" x14ac:dyDescent="0.25">
      <c r="A20" s="67">
        <v>12</v>
      </c>
      <c r="B20" s="64">
        <v>8737</v>
      </c>
      <c r="C20" s="65" t="s">
        <v>28</v>
      </c>
      <c r="D20" s="67"/>
      <c r="E20" s="68">
        <v>0.86499999999999999</v>
      </c>
      <c r="F20" s="69">
        <v>0.57986111111111105</v>
      </c>
      <c r="G20" s="69"/>
      <c r="H20" s="69">
        <v>0.63901620370370371</v>
      </c>
      <c r="I20" s="69"/>
      <c r="J20" s="70">
        <f t="shared" si="0"/>
        <v>5.9155092592592662E-2</v>
      </c>
      <c r="K20" s="70">
        <f t="shared" si="1"/>
        <v>5.116915509259265E-2</v>
      </c>
      <c r="L20" s="33"/>
      <c r="M20" s="32"/>
      <c r="N20" s="38"/>
    </row>
    <row r="21" spans="1:14" s="19" customFormat="1" ht="26.25" x14ac:dyDescent="0.25">
      <c r="A21" s="67">
        <v>13</v>
      </c>
      <c r="B21" s="64" t="s">
        <v>57</v>
      </c>
      <c r="C21" s="65" t="s">
        <v>58</v>
      </c>
      <c r="D21" s="67"/>
      <c r="E21" s="68">
        <v>0.93899999999999995</v>
      </c>
      <c r="F21" s="69">
        <v>0.57986111111111105</v>
      </c>
      <c r="G21" s="69"/>
      <c r="H21" s="69">
        <v>0.63462962962962965</v>
      </c>
      <c r="I21" s="69"/>
      <c r="J21" s="70">
        <f t="shared" si="0"/>
        <v>5.4768518518518605E-2</v>
      </c>
      <c r="K21" s="70">
        <f t="shared" si="1"/>
        <v>5.1427638888888967E-2</v>
      </c>
      <c r="L21" s="33"/>
      <c r="M21" s="32"/>
      <c r="N21" s="38"/>
    </row>
    <row r="22" spans="1:14" s="19" customFormat="1" ht="26.25" x14ac:dyDescent="0.25">
      <c r="A22" s="67"/>
      <c r="B22" s="64"/>
      <c r="C22" s="65"/>
      <c r="D22" s="67"/>
      <c r="E22" s="68"/>
      <c r="F22" s="69"/>
      <c r="G22" s="69"/>
      <c r="H22" s="69"/>
      <c r="I22" s="69"/>
      <c r="J22" s="70"/>
      <c r="K22" s="70"/>
      <c r="L22" s="33"/>
      <c r="M22" s="32"/>
      <c r="N22" s="38"/>
    </row>
    <row r="23" spans="1:14" s="19" customFormat="1" ht="26.25" x14ac:dyDescent="0.25">
      <c r="A23" s="67"/>
      <c r="B23" s="64"/>
      <c r="C23" s="72" t="s">
        <v>9</v>
      </c>
      <c r="D23" s="67"/>
      <c r="E23" s="68"/>
      <c r="F23" s="69"/>
      <c r="G23" s="69"/>
      <c r="H23" s="69"/>
      <c r="I23" s="69"/>
      <c r="J23" s="70"/>
      <c r="K23" s="70"/>
      <c r="L23" s="33"/>
      <c r="M23" s="32"/>
      <c r="N23" s="38"/>
    </row>
    <row r="24" spans="1:14" s="19" customFormat="1" ht="26.25" x14ac:dyDescent="0.25">
      <c r="A24" s="19" t="s">
        <v>10</v>
      </c>
      <c r="B24" s="32" t="s">
        <v>36</v>
      </c>
      <c r="C24" s="33"/>
      <c r="E24" s="34"/>
      <c r="F24" s="19" t="s">
        <v>37</v>
      </c>
      <c r="H24" s="36" t="s">
        <v>38</v>
      </c>
      <c r="J24" s="19" t="s">
        <v>5</v>
      </c>
      <c r="K24" s="19" t="s">
        <v>11</v>
      </c>
      <c r="L24" s="33"/>
    </row>
    <row r="25" spans="1:14" s="19" customFormat="1" ht="26.25" x14ac:dyDescent="0.25">
      <c r="A25" s="19" t="s">
        <v>6</v>
      </c>
      <c r="B25" s="32" t="s">
        <v>7</v>
      </c>
      <c r="C25" s="19" t="s">
        <v>0</v>
      </c>
      <c r="E25" s="34" t="s">
        <v>1</v>
      </c>
      <c r="F25" s="20" t="s">
        <v>14</v>
      </c>
      <c r="G25" s="20"/>
      <c r="H25" s="60" t="s">
        <v>14</v>
      </c>
      <c r="I25" s="20"/>
      <c r="J25" s="19" t="s">
        <v>14</v>
      </c>
      <c r="K25" s="19" t="s">
        <v>14</v>
      </c>
      <c r="L25" s="33"/>
    </row>
    <row r="26" spans="1:14" s="19" customFormat="1" ht="26.25" x14ac:dyDescent="0.25">
      <c r="A26" s="67"/>
      <c r="B26" s="64"/>
      <c r="C26" s="65"/>
      <c r="D26" s="67"/>
      <c r="E26" s="68"/>
      <c r="F26" s="67"/>
      <c r="G26" s="67"/>
      <c r="H26" s="69"/>
      <c r="I26" s="67"/>
      <c r="J26" s="70"/>
      <c r="K26" s="70"/>
      <c r="L26" s="33"/>
      <c r="M26" s="35"/>
    </row>
    <row r="27" spans="1:14" s="19" customFormat="1" ht="26.25" x14ac:dyDescent="0.35">
      <c r="A27" s="67">
        <v>1</v>
      </c>
      <c r="B27" s="75" t="s">
        <v>67</v>
      </c>
      <c r="C27" s="66" t="s">
        <v>68</v>
      </c>
      <c r="D27" s="68"/>
      <c r="E27" s="68">
        <v>0.66149999999999998</v>
      </c>
      <c r="F27" s="69">
        <v>0.57638888888888895</v>
      </c>
      <c r="G27" s="77"/>
      <c r="H27" s="69">
        <v>0.64331018518518512</v>
      </c>
      <c r="I27" s="77"/>
      <c r="J27" s="70">
        <f t="shared" ref="J27:J37" si="2">H27-F27</f>
        <v>6.6921296296296173E-2</v>
      </c>
      <c r="K27" s="70">
        <f t="shared" ref="K27:K37" si="3">J27*E27</f>
        <v>4.4268437499999917E-2</v>
      </c>
    </row>
    <row r="28" spans="1:14" s="19" customFormat="1" ht="26.25" x14ac:dyDescent="0.35">
      <c r="A28" s="67">
        <v>2</v>
      </c>
      <c r="B28" s="75" t="s">
        <v>65</v>
      </c>
      <c r="C28" s="76" t="s">
        <v>66</v>
      </c>
      <c r="D28" s="67"/>
      <c r="E28" s="68">
        <v>0.69</v>
      </c>
      <c r="F28" s="69">
        <v>0.57638888888888895</v>
      </c>
      <c r="G28" s="67"/>
      <c r="H28" s="69">
        <v>0.64135416666666667</v>
      </c>
      <c r="I28" s="77"/>
      <c r="J28" s="70">
        <f t="shared" si="2"/>
        <v>6.4965277777777719E-2</v>
      </c>
      <c r="K28" s="70">
        <f t="shared" si="3"/>
        <v>4.4826041666666622E-2</v>
      </c>
      <c r="L28" s="33"/>
    </row>
    <row r="29" spans="1:14" s="19" customFormat="1" ht="26.25" x14ac:dyDescent="0.35">
      <c r="A29" s="67">
        <v>3</v>
      </c>
      <c r="B29" s="75">
        <v>4988</v>
      </c>
      <c r="C29" s="76" t="s">
        <v>45</v>
      </c>
      <c r="D29" s="67"/>
      <c r="E29" s="68">
        <v>0.78200000000000003</v>
      </c>
      <c r="F29" s="69">
        <v>0.57638888888888895</v>
      </c>
      <c r="G29" s="77"/>
      <c r="H29" s="69">
        <v>0.63384259259259257</v>
      </c>
      <c r="I29" s="77"/>
      <c r="J29" s="70">
        <f t="shared" si="2"/>
        <v>5.7453703703703618E-2</v>
      </c>
      <c r="K29" s="70">
        <f t="shared" si="3"/>
        <v>4.4928796296296231E-2</v>
      </c>
      <c r="L29" s="33"/>
    </row>
    <row r="30" spans="1:14" s="19" customFormat="1" ht="26.25" x14ac:dyDescent="0.35">
      <c r="A30" s="67">
        <v>4</v>
      </c>
      <c r="B30" s="75">
        <v>6585</v>
      </c>
      <c r="C30" s="76" t="s">
        <v>64</v>
      </c>
      <c r="D30" s="67"/>
      <c r="E30" s="68">
        <v>0.75929999999999997</v>
      </c>
      <c r="F30" s="69">
        <v>0.57638888888888895</v>
      </c>
      <c r="G30" s="67"/>
      <c r="H30" s="69">
        <v>0.63568287037037041</v>
      </c>
      <c r="I30" s="77"/>
      <c r="J30" s="70">
        <f t="shared" si="2"/>
        <v>5.9293981481481461E-2</v>
      </c>
      <c r="K30" s="70">
        <f t="shared" si="3"/>
        <v>4.5021920138888873E-2</v>
      </c>
      <c r="L30" s="33"/>
    </row>
    <row r="31" spans="1:14" s="19" customFormat="1" ht="26.25" x14ac:dyDescent="0.35">
      <c r="A31" s="67">
        <v>5</v>
      </c>
      <c r="B31" s="75">
        <v>9128</v>
      </c>
      <c r="C31" s="76" t="s">
        <v>32</v>
      </c>
      <c r="D31" s="67"/>
      <c r="E31" s="68">
        <v>0.76819999999999999</v>
      </c>
      <c r="F31" s="69">
        <v>0.57638888888888895</v>
      </c>
      <c r="G31" s="67"/>
      <c r="H31" s="69">
        <v>0.6353240740740741</v>
      </c>
      <c r="I31" s="77"/>
      <c r="J31" s="70">
        <f t="shared" si="2"/>
        <v>5.8935185185185146E-2</v>
      </c>
      <c r="K31" s="70">
        <f t="shared" si="3"/>
        <v>4.5274009259259229E-2</v>
      </c>
      <c r="L31" s="33"/>
    </row>
    <row r="32" spans="1:14" s="19" customFormat="1" ht="26.25" x14ac:dyDescent="0.35">
      <c r="A32" s="67">
        <v>6</v>
      </c>
      <c r="B32" s="75" t="s">
        <v>62</v>
      </c>
      <c r="C32" s="66" t="s">
        <v>63</v>
      </c>
      <c r="D32" s="68"/>
      <c r="E32" s="68">
        <v>0.77</v>
      </c>
      <c r="F32" s="69">
        <v>0.57638888888888895</v>
      </c>
      <c r="G32" s="77"/>
      <c r="H32" s="69">
        <v>0.63696759259259261</v>
      </c>
      <c r="I32" s="77"/>
      <c r="J32" s="70">
        <f t="shared" si="2"/>
        <v>6.0578703703703662E-2</v>
      </c>
      <c r="K32" s="70">
        <f t="shared" si="3"/>
        <v>4.664560185185182E-2</v>
      </c>
      <c r="L32" s="33"/>
    </row>
    <row r="33" spans="1:15" s="19" customFormat="1" ht="26.25" x14ac:dyDescent="0.35">
      <c r="A33" s="67">
        <v>7</v>
      </c>
      <c r="B33" s="75">
        <v>5030</v>
      </c>
      <c r="C33" s="76" t="s">
        <v>12</v>
      </c>
      <c r="D33" s="67"/>
      <c r="E33" s="68">
        <v>0.76490000000000002</v>
      </c>
      <c r="F33" s="69">
        <v>0.57638888888888895</v>
      </c>
      <c r="G33" s="77"/>
      <c r="H33" s="69">
        <v>0.63791666666666669</v>
      </c>
      <c r="I33" s="77"/>
      <c r="J33" s="70">
        <f t="shared" si="2"/>
        <v>6.1527777777777737E-2</v>
      </c>
      <c r="K33" s="70">
        <f t="shared" si="3"/>
        <v>4.706259722222219E-2</v>
      </c>
      <c r="L33" s="33"/>
    </row>
    <row r="34" spans="1:15" s="19" customFormat="1" ht="26.25" x14ac:dyDescent="0.35">
      <c r="A34" s="67">
        <v>8</v>
      </c>
      <c r="B34" s="64">
        <v>6288</v>
      </c>
      <c r="C34" s="76" t="s">
        <v>46</v>
      </c>
      <c r="D34" s="68"/>
      <c r="E34" s="68">
        <v>0.78100000000000003</v>
      </c>
      <c r="F34" s="69">
        <v>0.57638888888888895</v>
      </c>
      <c r="G34" s="77"/>
      <c r="H34" s="69">
        <v>0.63826388888888885</v>
      </c>
      <c r="I34" s="77"/>
      <c r="J34" s="70">
        <f t="shared" si="2"/>
        <v>6.1874999999999902E-2</v>
      </c>
      <c r="K34" s="70">
        <f t="shared" si="3"/>
        <v>4.8324374999999926E-2</v>
      </c>
      <c r="L34" s="33"/>
    </row>
    <row r="35" spans="1:15" s="19" customFormat="1" ht="26.25" x14ac:dyDescent="0.35">
      <c r="A35" s="67">
        <v>9</v>
      </c>
      <c r="B35" s="75">
        <v>5850</v>
      </c>
      <c r="C35" s="76" t="s">
        <v>33</v>
      </c>
      <c r="D35" s="67"/>
      <c r="E35" s="68">
        <v>0.80479999999999996</v>
      </c>
      <c r="F35" s="69">
        <v>0.57638888888888895</v>
      </c>
      <c r="G35" s="77"/>
      <c r="H35" s="69">
        <v>0.63765046296296302</v>
      </c>
      <c r="I35" s="77"/>
      <c r="J35" s="70">
        <f t="shared" si="2"/>
        <v>6.1261574074074066E-2</v>
      </c>
      <c r="K35" s="70">
        <f t="shared" si="3"/>
        <v>4.9303314814814807E-2</v>
      </c>
      <c r="L35" s="33"/>
    </row>
    <row r="36" spans="1:15" s="19" customFormat="1" ht="26.25" x14ac:dyDescent="0.35">
      <c r="A36" s="67">
        <v>10</v>
      </c>
      <c r="B36" s="75">
        <v>6728</v>
      </c>
      <c r="C36" s="76" t="s">
        <v>61</v>
      </c>
      <c r="D36" s="67"/>
      <c r="E36" s="68">
        <v>0.77849999999999997</v>
      </c>
      <c r="F36" s="69">
        <v>0.57638888888888895</v>
      </c>
      <c r="G36" s="67"/>
      <c r="H36" s="69">
        <v>0.64115740740740745</v>
      </c>
      <c r="I36" s="77"/>
      <c r="J36" s="70">
        <f t="shared" si="2"/>
        <v>6.4768518518518503E-2</v>
      </c>
      <c r="K36" s="70">
        <f t="shared" si="3"/>
        <v>5.0422291666666653E-2</v>
      </c>
      <c r="L36" s="33"/>
    </row>
    <row r="37" spans="1:15" s="19" customFormat="1" ht="26.25" x14ac:dyDescent="0.35">
      <c r="A37" s="67">
        <v>11</v>
      </c>
      <c r="B37" s="75">
        <v>4816</v>
      </c>
      <c r="C37" s="76" t="s">
        <v>17</v>
      </c>
      <c r="D37" s="67"/>
      <c r="E37" s="68">
        <v>0.82630000000000003</v>
      </c>
      <c r="F37" s="69">
        <v>0.57638888888888895</v>
      </c>
      <c r="G37" s="77"/>
      <c r="H37" s="69">
        <v>0.63766203703703705</v>
      </c>
      <c r="I37" s="77"/>
      <c r="J37" s="70">
        <f t="shared" si="2"/>
        <v>6.1273148148148104E-2</v>
      </c>
      <c r="K37" s="70">
        <f t="shared" si="3"/>
        <v>5.0630002314814779E-2</v>
      </c>
      <c r="L37" s="33"/>
    </row>
    <row r="38" spans="1:15" s="19" customFormat="1" ht="26.25" x14ac:dyDescent="0.35">
      <c r="A38" s="67"/>
      <c r="B38" s="75"/>
      <c r="C38" s="66"/>
      <c r="D38" s="68"/>
      <c r="E38" s="68"/>
      <c r="F38" s="69"/>
      <c r="G38" s="77"/>
      <c r="H38" s="69"/>
      <c r="I38" s="77"/>
      <c r="J38" s="70"/>
      <c r="K38" s="70"/>
      <c r="L38" s="33"/>
    </row>
    <row r="39" spans="1:15" s="19" customFormat="1" ht="26.25" x14ac:dyDescent="0.25">
      <c r="A39" s="67"/>
      <c r="B39" s="78"/>
      <c r="C39" s="72" t="s">
        <v>47</v>
      </c>
      <c r="D39" s="73"/>
      <c r="E39" s="79"/>
      <c r="F39" s="80"/>
      <c r="G39" s="80"/>
      <c r="H39" s="74"/>
      <c r="I39" s="73"/>
      <c r="J39" s="70"/>
      <c r="K39" s="70"/>
      <c r="L39" s="33"/>
    </row>
    <row r="40" spans="1:15" s="19" customFormat="1" ht="26.25" x14ac:dyDescent="0.25">
      <c r="A40" s="19" t="s">
        <v>10</v>
      </c>
      <c r="B40" s="32" t="s">
        <v>36</v>
      </c>
      <c r="C40" s="33"/>
      <c r="E40" s="34"/>
      <c r="F40" s="19" t="s">
        <v>37</v>
      </c>
      <c r="H40" s="36" t="s">
        <v>38</v>
      </c>
      <c r="J40" s="19" t="s">
        <v>5</v>
      </c>
      <c r="K40" s="19" t="s">
        <v>11</v>
      </c>
      <c r="L40" s="18"/>
    </row>
    <row r="41" spans="1:15" s="19" customFormat="1" ht="26.25" x14ac:dyDescent="0.25">
      <c r="A41" s="20" t="s">
        <v>6</v>
      </c>
      <c r="B41" s="40" t="s">
        <v>7</v>
      </c>
      <c r="C41" s="20" t="s">
        <v>0</v>
      </c>
      <c r="E41" s="34" t="s">
        <v>1</v>
      </c>
      <c r="F41" s="20" t="s">
        <v>14</v>
      </c>
      <c r="G41" s="20"/>
      <c r="H41" s="60" t="s">
        <v>14</v>
      </c>
      <c r="I41" s="20"/>
      <c r="J41" s="19" t="s">
        <v>14</v>
      </c>
      <c r="K41" s="19" t="s">
        <v>14</v>
      </c>
      <c r="N41" s="41"/>
    </row>
    <row r="42" spans="1:15" s="19" customFormat="1" ht="26.25" x14ac:dyDescent="0.25">
      <c r="A42" s="73"/>
      <c r="B42" s="64"/>
      <c r="C42" s="65"/>
      <c r="D42" s="67"/>
      <c r="E42" s="68"/>
      <c r="F42" s="67"/>
      <c r="G42" s="67"/>
      <c r="H42" s="69"/>
      <c r="I42" s="67"/>
      <c r="J42" s="67"/>
      <c r="K42" s="67"/>
      <c r="L42" s="37"/>
      <c r="O42" s="41"/>
    </row>
    <row r="43" spans="1:15" s="19" customFormat="1" ht="26.25" x14ac:dyDescent="0.25">
      <c r="A43" s="73">
        <v>1</v>
      </c>
      <c r="B43" s="64">
        <v>8357</v>
      </c>
      <c r="C43" s="65" t="s">
        <v>22</v>
      </c>
      <c r="D43" s="67"/>
      <c r="E43" s="68">
        <v>0.876</v>
      </c>
      <c r="F43" s="82">
        <v>0.56944444444444442</v>
      </c>
      <c r="G43" s="67"/>
      <c r="H43" s="69">
        <v>0.64901620370370372</v>
      </c>
      <c r="I43" s="67"/>
      <c r="J43" s="70">
        <f t="shared" ref="J43:J53" si="4">H43-F43</f>
        <v>7.95717592592593E-2</v>
      </c>
      <c r="K43" s="70">
        <f t="shared" ref="K43:K53" si="5">J43*E43</f>
        <v>6.9704861111111141E-2</v>
      </c>
      <c r="L43" s="37"/>
      <c r="O43" s="41"/>
    </row>
    <row r="44" spans="1:15" s="19" customFormat="1" ht="26.25" x14ac:dyDescent="0.25">
      <c r="A44" s="73">
        <v>2</v>
      </c>
      <c r="B44" s="64">
        <v>9619</v>
      </c>
      <c r="C44" s="65" t="s">
        <v>49</v>
      </c>
      <c r="D44" s="67"/>
      <c r="E44" s="68">
        <v>0.85499999999999998</v>
      </c>
      <c r="F44" s="82">
        <v>0.56944444444444442</v>
      </c>
      <c r="G44" s="67"/>
      <c r="H44" s="69">
        <v>0.65167824074074077</v>
      </c>
      <c r="I44" s="67"/>
      <c r="J44" s="70">
        <f t="shared" si="4"/>
        <v>8.2233796296296346E-2</v>
      </c>
      <c r="K44" s="70">
        <f t="shared" si="5"/>
        <v>7.0309895833333372E-2</v>
      </c>
      <c r="L44" s="37" t="e">
        <f>#REF!*#REF!</f>
        <v>#REF!</v>
      </c>
      <c r="M44" s="43"/>
      <c r="N44" s="43"/>
      <c r="O44" s="41"/>
    </row>
    <row r="45" spans="1:15" s="19" customFormat="1" ht="26.25" x14ac:dyDescent="0.25">
      <c r="A45" s="67">
        <v>3</v>
      </c>
      <c r="B45" s="64">
        <v>8915</v>
      </c>
      <c r="C45" s="65" t="s">
        <v>24</v>
      </c>
      <c r="D45" s="67"/>
      <c r="E45" s="68">
        <v>0.89200000000000002</v>
      </c>
      <c r="F45" s="82">
        <v>0.56944444444444442</v>
      </c>
      <c r="G45" s="67"/>
      <c r="H45" s="69">
        <v>0.65046296296296291</v>
      </c>
      <c r="I45" s="67"/>
      <c r="J45" s="70">
        <f t="shared" si="4"/>
        <v>8.101851851851849E-2</v>
      </c>
      <c r="K45" s="70">
        <f t="shared" si="5"/>
        <v>7.2268518518518496E-2</v>
      </c>
      <c r="L45" s="37">
        <f t="shared" ref="L45:L49" si="6">K44*F44</f>
        <v>4.0037579571759283E-2</v>
      </c>
      <c r="M45" s="43"/>
      <c r="N45" s="43"/>
      <c r="O45" s="42"/>
    </row>
    <row r="46" spans="1:15" s="19" customFormat="1" ht="26.25" x14ac:dyDescent="0.35">
      <c r="A46" s="67">
        <v>4</v>
      </c>
      <c r="B46" s="75">
        <v>8855</v>
      </c>
      <c r="C46" s="81" t="s">
        <v>50</v>
      </c>
      <c r="D46" s="67"/>
      <c r="E46" s="68">
        <v>0.66490000000000005</v>
      </c>
      <c r="F46" s="82">
        <v>0.56944444444444442</v>
      </c>
      <c r="G46" s="82"/>
      <c r="H46" s="69">
        <v>0.67863425925925924</v>
      </c>
      <c r="I46" s="67"/>
      <c r="J46" s="70">
        <f t="shared" si="4"/>
        <v>0.10918981481481482</v>
      </c>
      <c r="K46" s="70">
        <f t="shared" si="5"/>
        <v>7.2600307870370376E-2</v>
      </c>
      <c r="L46" s="37">
        <f t="shared" si="6"/>
        <v>4.1152906378600806E-2</v>
      </c>
      <c r="M46" s="43"/>
      <c r="N46" s="43"/>
    </row>
    <row r="47" spans="1:15" s="19" customFormat="1" ht="26.25" x14ac:dyDescent="0.35">
      <c r="A47" s="67">
        <v>5</v>
      </c>
      <c r="B47" s="75">
        <v>2768</v>
      </c>
      <c r="C47" s="81" t="s">
        <v>34</v>
      </c>
      <c r="D47" s="67"/>
      <c r="E47" s="68">
        <v>0.6915</v>
      </c>
      <c r="F47" s="82">
        <v>0.56944444444444442</v>
      </c>
      <c r="G47" s="82"/>
      <c r="H47" s="69">
        <v>0.67784722222222227</v>
      </c>
      <c r="I47" s="67"/>
      <c r="J47" s="70">
        <f t="shared" si="4"/>
        <v>0.10840277777777785</v>
      </c>
      <c r="K47" s="70">
        <f t="shared" si="5"/>
        <v>7.4960520833333377E-2</v>
      </c>
      <c r="L47" s="37">
        <f t="shared" si="6"/>
        <v>4.1341841981738688E-2</v>
      </c>
      <c r="M47" s="43"/>
      <c r="N47" s="43"/>
    </row>
    <row r="48" spans="1:15" s="19" customFormat="1" ht="26.25" x14ac:dyDescent="0.25">
      <c r="A48" s="67">
        <v>6</v>
      </c>
      <c r="B48" s="64">
        <v>5103</v>
      </c>
      <c r="C48" s="65" t="s">
        <v>27</v>
      </c>
      <c r="D48" s="67"/>
      <c r="E48" s="68">
        <v>0.79769999999999996</v>
      </c>
      <c r="F48" s="82">
        <v>0.56944444444444442</v>
      </c>
      <c r="G48" s="82"/>
      <c r="H48" s="69">
        <v>0.66545138888888888</v>
      </c>
      <c r="I48" s="67"/>
      <c r="J48" s="70">
        <f t="shared" si="4"/>
        <v>9.6006944444444464E-2</v>
      </c>
      <c r="K48" s="70">
        <f t="shared" si="5"/>
        <v>7.6584739583333339E-2</v>
      </c>
      <c r="L48" s="37">
        <f t="shared" si="6"/>
        <v>4.2685852141203726E-2</v>
      </c>
      <c r="M48" s="43"/>
      <c r="N48" s="43"/>
    </row>
    <row r="49" spans="1:14" s="19" customFormat="1" ht="26.25" x14ac:dyDescent="0.25">
      <c r="A49" s="67">
        <v>7</v>
      </c>
      <c r="B49" s="64">
        <v>6310</v>
      </c>
      <c r="C49" s="65" t="s">
        <v>21</v>
      </c>
      <c r="D49" s="67"/>
      <c r="E49" s="68">
        <v>0.79139999999999999</v>
      </c>
      <c r="F49" s="82">
        <v>0.56944444444444442</v>
      </c>
      <c r="G49" s="82"/>
      <c r="H49" s="69">
        <v>0.66660879629629632</v>
      </c>
      <c r="I49" s="67"/>
      <c r="J49" s="70">
        <f t="shared" si="4"/>
        <v>9.7164351851851904E-2</v>
      </c>
      <c r="K49" s="70">
        <f t="shared" si="5"/>
        <v>7.6895868055555594E-2</v>
      </c>
      <c r="L49" s="37">
        <f t="shared" si="6"/>
        <v>4.3610754484953704E-2</v>
      </c>
      <c r="M49" s="43"/>
      <c r="N49" s="43"/>
    </row>
    <row r="50" spans="1:14" s="19" customFormat="1" ht="26.25" x14ac:dyDescent="0.25">
      <c r="A50" s="67">
        <v>8</v>
      </c>
      <c r="B50" s="64">
        <v>5773</v>
      </c>
      <c r="C50" s="65" t="s">
        <v>19</v>
      </c>
      <c r="D50" s="67"/>
      <c r="E50" s="68">
        <v>0.76449999999999996</v>
      </c>
      <c r="F50" s="82">
        <v>0.56944444444444442</v>
      </c>
      <c r="G50" s="82"/>
      <c r="H50" s="69">
        <v>0.67013888888888884</v>
      </c>
      <c r="I50" s="67"/>
      <c r="J50" s="70">
        <f t="shared" si="4"/>
        <v>0.10069444444444442</v>
      </c>
      <c r="K50" s="70">
        <f t="shared" si="5"/>
        <v>7.6980902777777749E-2</v>
      </c>
      <c r="L50" s="37" t="e">
        <f>#REF!*#REF!</f>
        <v>#REF!</v>
      </c>
      <c r="M50" s="43"/>
      <c r="N50" s="43"/>
    </row>
    <row r="51" spans="1:14" s="19" customFormat="1" ht="26.25" x14ac:dyDescent="0.25">
      <c r="A51" s="67">
        <v>9</v>
      </c>
      <c r="B51" s="64">
        <v>6157</v>
      </c>
      <c r="C51" s="65" t="s">
        <v>15</v>
      </c>
      <c r="D51" s="67"/>
      <c r="E51" s="68">
        <v>0.74119999999999997</v>
      </c>
      <c r="F51" s="82">
        <v>0.56944444444444442</v>
      </c>
      <c r="G51" s="82"/>
      <c r="H51" s="69">
        <v>0.67782407407407408</v>
      </c>
      <c r="I51" s="67"/>
      <c r="J51" s="70">
        <f t="shared" si="4"/>
        <v>0.10837962962962966</v>
      </c>
      <c r="K51" s="70">
        <f t="shared" si="5"/>
        <v>8.0330981481481503E-2</v>
      </c>
      <c r="L51" s="33"/>
    </row>
    <row r="52" spans="1:14" s="19" customFormat="1" ht="26.25" x14ac:dyDescent="0.25">
      <c r="A52" s="67">
        <v>10</v>
      </c>
      <c r="B52" s="64">
        <v>8873</v>
      </c>
      <c r="C52" s="83" t="s">
        <v>48</v>
      </c>
      <c r="D52" s="67"/>
      <c r="E52" s="68">
        <v>0.74560000000000004</v>
      </c>
      <c r="F52" s="82">
        <v>0.56944444444444442</v>
      </c>
      <c r="G52" s="67"/>
      <c r="H52" s="69">
        <v>0.67719907407407398</v>
      </c>
      <c r="I52" s="67"/>
      <c r="J52" s="70">
        <f t="shared" si="4"/>
        <v>0.10775462962962956</v>
      </c>
      <c r="K52" s="70">
        <f t="shared" si="5"/>
        <v>8.0341851851851803E-2</v>
      </c>
      <c r="L52" s="33"/>
    </row>
    <row r="53" spans="1:14" ht="23.25" x14ac:dyDescent="0.25">
      <c r="A53" s="67">
        <v>11</v>
      </c>
      <c r="B53" s="64">
        <v>9476</v>
      </c>
      <c r="C53" s="65" t="s">
        <v>30</v>
      </c>
      <c r="D53" s="67"/>
      <c r="E53" s="68">
        <v>0.78779999999999994</v>
      </c>
      <c r="F53" s="82">
        <v>0.56944444444444442</v>
      </c>
      <c r="G53" s="67"/>
      <c r="H53" s="69">
        <v>0.67152777777777783</v>
      </c>
      <c r="I53" s="67"/>
      <c r="J53" s="70">
        <f t="shared" si="4"/>
        <v>0.10208333333333341</v>
      </c>
      <c r="K53" s="70">
        <f t="shared" si="5"/>
        <v>8.0421250000000055E-2</v>
      </c>
    </row>
    <row r="54" spans="1:14" ht="23.25" x14ac:dyDescent="0.25">
      <c r="A54" s="67"/>
      <c r="B54" s="64"/>
      <c r="C54" s="65"/>
      <c r="D54" s="67"/>
      <c r="E54" s="68"/>
      <c r="F54" s="82"/>
      <c r="G54" s="67"/>
      <c r="H54" s="69"/>
      <c r="I54" s="67"/>
      <c r="J54" s="70"/>
      <c r="K54" s="70"/>
    </row>
    <row r="55" spans="1:14" ht="23.25" x14ac:dyDescent="0.25">
      <c r="A55" s="67"/>
      <c r="B55" s="78"/>
      <c r="C55" s="72" t="s">
        <v>51</v>
      </c>
      <c r="D55" s="73"/>
      <c r="E55" s="79"/>
      <c r="F55" s="80"/>
      <c r="G55" s="80"/>
      <c r="H55" s="74"/>
      <c r="I55" s="73"/>
      <c r="J55" s="70"/>
      <c r="K55" s="70"/>
    </row>
    <row r="56" spans="1:14" s="19" customFormat="1" ht="26.25" x14ac:dyDescent="0.25">
      <c r="A56" s="19" t="s">
        <v>10</v>
      </c>
      <c r="B56" s="32" t="s">
        <v>36</v>
      </c>
      <c r="C56" s="33"/>
      <c r="E56" s="34"/>
      <c r="F56" s="19" t="s">
        <v>37</v>
      </c>
      <c r="H56" s="36" t="s">
        <v>38</v>
      </c>
      <c r="J56" s="19" t="s">
        <v>5</v>
      </c>
      <c r="K56" s="19" t="s">
        <v>11</v>
      </c>
      <c r="L56" s="33"/>
    </row>
    <row r="57" spans="1:14" s="19" customFormat="1" ht="26.25" x14ac:dyDescent="0.25">
      <c r="A57" s="20" t="s">
        <v>6</v>
      </c>
      <c r="B57" s="40" t="s">
        <v>7</v>
      </c>
      <c r="C57" s="20" t="s">
        <v>0</v>
      </c>
      <c r="E57" s="34" t="s">
        <v>1</v>
      </c>
      <c r="F57" s="20" t="s">
        <v>14</v>
      </c>
      <c r="G57" s="20"/>
      <c r="H57" s="60" t="s">
        <v>14</v>
      </c>
      <c r="I57" s="20"/>
      <c r="J57" s="19" t="s">
        <v>14</v>
      </c>
      <c r="K57" s="19" t="s">
        <v>14</v>
      </c>
      <c r="L57" s="33"/>
    </row>
    <row r="58" spans="1:14" ht="23.25" x14ac:dyDescent="0.25">
      <c r="A58" s="73"/>
      <c r="B58" s="64"/>
      <c r="C58" s="65"/>
      <c r="D58" s="67"/>
      <c r="E58" s="68"/>
      <c r="F58" s="67"/>
      <c r="G58" s="67"/>
      <c r="H58" s="69"/>
      <c r="I58" s="67"/>
      <c r="J58" s="67"/>
      <c r="K58" s="67"/>
    </row>
    <row r="59" spans="1:14" ht="23.25" x14ac:dyDescent="0.25">
      <c r="A59" s="73">
        <v>1</v>
      </c>
      <c r="B59" s="64">
        <v>1962</v>
      </c>
      <c r="C59" s="65" t="s">
        <v>3</v>
      </c>
      <c r="D59" s="67"/>
      <c r="E59" s="68">
        <v>0.63549999999999995</v>
      </c>
      <c r="F59" s="69">
        <v>0.57291666666666663</v>
      </c>
      <c r="G59" s="82"/>
      <c r="H59" s="69">
        <v>0.64074074074074072</v>
      </c>
      <c r="I59" s="67"/>
      <c r="J59" s="70">
        <f>H59-F59</f>
        <v>6.7824074074074092E-2</v>
      </c>
      <c r="K59" s="70">
        <f t="shared" ref="K59:K68" si="7">J59*E59</f>
        <v>4.3102199074074081E-2</v>
      </c>
    </row>
    <row r="60" spans="1:14" ht="23.25" x14ac:dyDescent="0.25">
      <c r="A60" s="73">
        <v>2</v>
      </c>
      <c r="B60" s="64">
        <v>5034</v>
      </c>
      <c r="C60" s="65" t="s">
        <v>18</v>
      </c>
      <c r="D60" s="67"/>
      <c r="E60" s="68">
        <v>0.67610000000000003</v>
      </c>
      <c r="F60" s="69">
        <v>0.57291666666666663</v>
      </c>
      <c r="G60" s="82"/>
      <c r="H60" s="69">
        <v>0.64212962962962961</v>
      </c>
      <c r="I60" s="67"/>
      <c r="J60" s="70">
        <f>H60-F60</f>
        <v>6.9212962962962976E-2</v>
      </c>
      <c r="K60" s="70">
        <f t="shared" si="7"/>
        <v>4.6794884259259269E-2</v>
      </c>
    </row>
    <row r="61" spans="1:14" ht="23.25" x14ac:dyDescent="0.25">
      <c r="A61" s="67">
        <v>3</v>
      </c>
      <c r="B61" s="64">
        <v>5776</v>
      </c>
      <c r="C61" s="65" t="s">
        <v>56</v>
      </c>
      <c r="D61" s="67"/>
      <c r="E61" s="68">
        <v>0.65</v>
      </c>
      <c r="F61" s="69">
        <v>0.57291666666666663</v>
      </c>
      <c r="G61" s="82"/>
      <c r="H61" s="69">
        <v>0.64583333333333337</v>
      </c>
      <c r="I61" s="67"/>
      <c r="J61" s="70">
        <f>H61-F61</f>
        <v>7.2916666666666741E-2</v>
      </c>
      <c r="K61" s="70">
        <f t="shared" si="7"/>
        <v>4.739583333333338E-2</v>
      </c>
    </row>
    <row r="62" spans="1:14" ht="23.25" x14ac:dyDescent="0.35">
      <c r="A62" s="67">
        <v>4</v>
      </c>
      <c r="B62" s="75">
        <v>5749</v>
      </c>
      <c r="C62" s="81" t="s">
        <v>54</v>
      </c>
      <c r="D62" s="67"/>
      <c r="E62" s="68">
        <v>0.71850000000000003</v>
      </c>
      <c r="F62" s="69">
        <v>0.57291666666666663</v>
      </c>
      <c r="G62" s="82"/>
      <c r="H62" s="69">
        <v>0.65115740740740746</v>
      </c>
      <c r="I62" s="67"/>
      <c r="J62" s="70">
        <v>6.9270833333333337E-2</v>
      </c>
      <c r="K62" s="70">
        <f t="shared" si="7"/>
        <v>4.9771093750000002E-2</v>
      </c>
    </row>
    <row r="63" spans="1:14" ht="23.25" x14ac:dyDescent="0.25">
      <c r="A63" s="67">
        <v>5</v>
      </c>
      <c r="B63" s="64">
        <v>9654</v>
      </c>
      <c r="C63" s="65" t="s">
        <v>55</v>
      </c>
      <c r="D63" s="67"/>
      <c r="E63" s="68">
        <v>0.78500000000000003</v>
      </c>
      <c r="F63" s="69">
        <v>0.57291666666666663</v>
      </c>
      <c r="G63" s="82"/>
      <c r="H63" s="69">
        <v>0.63657407407407407</v>
      </c>
      <c r="I63" s="67"/>
      <c r="J63" s="70">
        <f t="shared" ref="J63:J68" si="8">H63-F63</f>
        <v>6.365740740740744E-2</v>
      </c>
      <c r="K63" s="70">
        <f t="shared" si="7"/>
        <v>4.9971064814814843E-2</v>
      </c>
    </row>
    <row r="64" spans="1:14" ht="23.25" x14ac:dyDescent="0.35">
      <c r="A64" s="67">
        <v>6</v>
      </c>
      <c r="B64" s="75">
        <v>1983</v>
      </c>
      <c r="C64" s="81" t="s">
        <v>53</v>
      </c>
      <c r="D64" s="67"/>
      <c r="E64" s="68">
        <v>0.67020000000000002</v>
      </c>
      <c r="F64" s="69">
        <v>0.57291666666666663</v>
      </c>
      <c r="G64" s="82"/>
      <c r="H64" s="69">
        <v>0.64924768518518516</v>
      </c>
      <c r="I64" s="67"/>
      <c r="J64" s="70">
        <f t="shared" si="8"/>
        <v>7.6331018518518534E-2</v>
      </c>
      <c r="K64" s="70">
        <f t="shared" si="7"/>
        <v>5.1157048611111124E-2</v>
      </c>
    </row>
    <row r="65" spans="1:11" ht="26.25" x14ac:dyDescent="0.25">
      <c r="A65" s="67">
        <v>7</v>
      </c>
      <c r="B65" s="64">
        <v>8509</v>
      </c>
      <c r="C65" s="65" t="s">
        <v>69</v>
      </c>
      <c r="D65" s="67"/>
      <c r="E65" s="68">
        <v>0.65</v>
      </c>
      <c r="F65" s="69">
        <v>0.57291666666666663</v>
      </c>
      <c r="G65" s="19"/>
      <c r="H65" s="69">
        <v>0.65451388888888895</v>
      </c>
      <c r="I65" s="19"/>
      <c r="J65" s="70">
        <f t="shared" si="8"/>
        <v>8.1597222222222321E-2</v>
      </c>
      <c r="K65" s="70">
        <f t="shared" si="7"/>
        <v>5.3038194444444513E-2</v>
      </c>
    </row>
    <row r="66" spans="1:11" ht="23.25" x14ac:dyDescent="0.25">
      <c r="A66" s="67">
        <v>8</v>
      </c>
      <c r="B66" s="64">
        <v>6990</v>
      </c>
      <c r="C66" s="83" t="s">
        <v>31</v>
      </c>
      <c r="D66" s="67"/>
      <c r="E66" s="68">
        <v>0.70030000000000003</v>
      </c>
      <c r="F66" s="69">
        <v>0.57291666666666663</v>
      </c>
      <c r="G66" s="67"/>
      <c r="H66" s="69">
        <v>0.65069444444444446</v>
      </c>
      <c r="I66" s="67"/>
      <c r="J66" s="70">
        <f t="shared" si="8"/>
        <v>7.7777777777777835E-2</v>
      </c>
      <c r="K66" s="70">
        <f t="shared" si="7"/>
        <v>5.4467777777777823E-2</v>
      </c>
    </row>
    <row r="67" spans="1:11" ht="23.25" x14ac:dyDescent="0.25">
      <c r="A67" s="67">
        <v>9</v>
      </c>
      <c r="B67" s="64">
        <v>5305</v>
      </c>
      <c r="C67" s="65" t="s">
        <v>52</v>
      </c>
      <c r="D67" s="67"/>
      <c r="E67" s="68">
        <v>0.67610000000000003</v>
      </c>
      <c r="F67" s="69">
        <v>0.57291666666666663</v>
      </c>
      <c r="G67" s="67"/>
      <c r="H67" s="69">
        <v>0.66319444444444442</v>
      </c>
      <c r="I67" s="67"/>
      <c r="J67" s="70">
        <f t="shared" si="8"/>
        <v>9.027777777777779E-2</v>
      </c>
      <c r="K67" s="70">
        <f t="shared" si="7"/>
        <v>6.1036805555555566E-2</v>
      </c>
    </row>
    <row r="68" spans="1:11" ht="26.25" x14ac:dyDescent="0.25">
      <c r="A68" s="67">
        <v>10</v>
      </c>
      <c r="B68" s="64">
        <v>5205</v>
      </c>
      <c r="C68" s="65" t="s">
        <v>23</v>
      </c>
      <c r="D68" s="67"/>
      <c r="E68" s="68">
        <v>0.72960000000000003</v>
      </c>
      <c r="F68" s="69">
        <v>0.57291666666666663</v>
      </c>
      <c r="G68" s="19"/>
      <c r="H68" s="69">
        <v>0.65798611111111105</v>
      </c>
      <c r="I68" s="19"/>
      <c r="J68" s="70">
        <f t="shared" si="8"/>
        <v>8.506944444444442E-2</v>
      </c>
      <c r="K68" s="70">
        <f t="shared" si="7"/>
        <v>6.2066666666666652E-2</v>
      </c>
    </row>
    <row r="69" spans="1:11" ht="26.25" x14ac:dyDescent="0.35">
      <c r="A69" s="67">
        <v>11</v>
      </c>
      <c r="B69" s="75" t="s">
        <v>72</v>
      </c>
      <c r="C69" s="81" t="s">
        <v>71</v>
      </c>
      <c r="D69" s="67"/>
      <c r="E69" s="68">
        <v>0.61970000000000003</v>
      </c>
      <c r="F69" s="36"/>
      <c r="G69" s="42"/>
      <c r="H69" s="36" t="s">
        <v>77</v>
      </c>
      <c r="I69" s="19"/>
      <c r="J69" s="70"/>
      <c r="K69" s="70"/>
    </row>
  </sheetData>
  <sortState ref="B43:K53">
    <sortCondition ref="K43:K53"/>
  </sortState>
  <mergeCells count="3">
    <mergeCell ref="A1:K1"/>
    <mergeCell ref="A3:C3"/>
    <mergeCell ref="E3:G3"/>
  </mergeCells>
  <conditionalFormatting sqref="C19:C22 B19:B23">
    <cfRule type="cellIs" dxfId="3" priority="24" operator="equal">
      <formula>$S$8</formula>
    </cfRule>
  </conditionalFormatting>
  <printOptions gridLines="1"/>
  <pageMargins left="0.47244094488188981" right="0.43307086614173229" top="0.19685039370078741" bottom="0.78740157480314965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selection activeCell="C5" sqref="C5"/>
    </sheetView>
  </sheetViews>
  <sheetFormatPr defaultRowHeight="21.75" customHeight="1" x14ac:dyDescent="0.25"/>
  <cols>
    <col min="1" max="1" width="11.28515625" style="7" customWidth="1"/>
    <col min="2" max="2" width="10" style="13" customWidth="1"/>
    <col min="3" max="3" width="19.5703125" style="8" customWidth="1"/>
    <col min="4" max="4" width="1.85546875" style="7" customWidth="1"/>
    <col min="5" max="5" width="15.7109375" style="14" customWidth="1"/>
    <col min="6" max="6" width="16.28515625" style="7" customWidth="1"/>
    <col min="7" max="7" width="1.85546875" style="7" customWidth="1"/>
    <col min="8" max="8" width="17.7109375" style="61" customWidth="1"/>
    <col min="9" max="9" width="1.140625" style="7" customWidth="1"/>
    <col min="10" max="11" width="17.7109375" style="7" customWidth="1"/>
    <col min="12" max="12" width="17.85546875" style="8" hidden="1" customWidth="1"/>
    <col min="13" max="13" width="14.140625" style="7" customWidth="1"/>
    <col min="14" max="14" width="14.140625" style="7" bestFit="1" customWidth="1"/>
    <col min="15" max="15" width="12.42578125" style="7" customWidth="1"/>
    <col min="16" max="16" width="12.42578125" style="7" bestFit="1" customWidth="1"/>
    <col min="17" max="16384" width="9.140625" style="7"/>
  </cols>
  <sheetData>
    <row r="1" spans="1:15" s="19" customFormat="1" ht="30.75" customHeight="1" x14ac:dyDescent="0.25">
      <c r="A1" s="113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5"/>
      <c r="O1" s="19" t="s">
        <v>16</v>
      </c>
    </row>
    <row r="2" spans="1:15" s="19" customFormat="1" ht="21.75" customHeight="1" x14ac:dyDescent="0.25">
      <c r="A2" s="62"/>
      <c r="B2" s="62"/>
      <c r="C2" s="62"/>
      <c r="D2" s="62"/>
      <c r="E2" s="62"/>
      <c r="F2" s="62"/>
      <c r="G2" s="62"/>
      <c r="H2" s="56"/>
      <c r="I2" s="62"/>
      <c r="J2" s="62"/>
      <c r="K2" s="62"/>
      <c r="L2" s="15"/>
    </row>
    <row r="3" spans="1:15" ht="21.75" customHeight="1" x14ac:dyDescent="0.25">
      <c r="A3" s="114" t="s">
        <v>74</v>
      </c>
      <c r="B3" s="114"/>
      <c r="C3" s="114"/>
      <c r="D3" s="63"/>
      <c r="E3" s="115">
        <v>43113</v>
      </c>
      <c r="F3" s="115"/>
      <c r="G3" s="115"/>
      <c r="H3" s="57"/>
      <c r="I3" s="45"/>
      <c r="J3" s="46"/>
      <c r="K3" s="47"/>
      <c r="L3" s="10"/>
    </row>
    <row r="4" spans="1:15" ht="21.75" customHeight="1" x14ac:dyDescent="0.25">
      <c r="A4" s="9"/>
      <c r="B4" s="11"/>
      <c r="C4" s="9"/>
      <c r="D4" s="9"/>
      <c r="E4" s="17"/>
      <c r="F4" s="12"/>
      <c r="G4" s="12"/>
      <c r="H4" s="58"/>
      <c r="I4" s="9"/>
      <c r="K4" s="9"/>
      <c r="L4" s="10"/>
    </row>
    <row r="5" spans="1:15" ht="21.75" customHeight="1" x14ac:dyDescent="0.25">
      <c r="A5" s="97"/>
      <c r="B5" s="98"/>
      <c r="C5" s="99" t="s">
        <v>8</v>
      </c>
      <c r="D5" s="97"/>
      <c r="E5" s="100"/>
      <c r="F5" s="101"/>
      <c r="G5" s="101"/>
      <c r="H5" s="102"/>
      <c r="I5" s="97"/>
      <c r="J5" s="103"/>
      <c r="K5" s="97"/>
      <c r="L5" s="10"/>
    </row>
    <row r="6" spans="1:15" s="25" customFormat="1" ht="21.75" customHeight="1" x14ac:dyDescent="0.25">
      <c r="A6" s="25" t="s">
        <v>10</v>
      </c>
      <c r="B6" s="26" t="s">
        <v>36</v>
      </c>
      <c r="C6" s="27"/>
      <c r="E6" s="118"/>
      <c r="F6" s="25" t="s">
        <v>37</v>
      </c>
      <c r="H6" s="119" t="s">
        <v>38</v>
      </c>
      <c r="J6" s="25" t="s">
        <v>5</v>
      </c>
      <c r="K6" s="25" t="s">
        <v>11</v>
      </c>
      <c r="L6" s="27"/>
    </row>
    <row r="7" spans="1:15" s="25" customFormat="1" ht="21.75" customHeight="1" x14ac:dyDescent="0.25">
      <c r="A7" s="25" t="s">
        <v>6</v>
      </c>
      <c r="B7" s="26" t="s">
        <v>7</v>
      </c>
      <c r="C7" s="25" t="s">
        <v>0</v>
      </c>
      <c r="E7" s="118" t="s">
        <v>1</v>
      </c>
      <c r="F7" s="21" t="s">
        <v>14</v>
      </c>
      <c r="G7" s="21"/>
      <c r="H7" s="59" t="s">
        <v>14</v>
      </c>
      <c r="I7" s="21"/>
      <c r="J7" s="25" t="s">
        <v>14</v>
      </c>
      <c r="K7" s="25" t="s">
        <v>14</v>
      </c>
      <c r="L7" s="27"/>
    </row>
    <row r="8" spans="1:15" s="25" customFormat="1" ht="21.75" customHeight="1" x14ac:dyDescent="0.25">
      <c r="B8" s="26"/>
      <c r="C8" s="27"/>
      <c r="E8" s="118"/>
      <c r="H8" s="119"/>
      <c r="L8" s="27"/>
      <c r="M8" s="120"/>
    </row>
    <row r="9" spans="1:15" s="25" customFormat="1" ht="21.75" customHeight="1" x14ac:dyDescent="0.25">
      <c r="A9" s="25">
        <v>1</v>
      </c>
      <c r="B9" s="25">
        <v>6162</v>
      </c>
      <c r="C9" s="27" t="s">
        <v>29</v>
      </c>
      <c r="D9" s="121"/>
      <c r="E9" s="118">
        <v>0.9405</v>
      </c>
      <c r="F9" s="119">
        <v>0.49652777777777773</v>
      </c>
      <c r="H9" s="119">
        <v>0.51777777777777778</v>
      </c>
      <c r="I9" s="119"/>
      <c r="J9" s="122">
        <f t="shared" ref="J9:J21" si="0">H9-F9</f>
        <v>2.1250000000000047E-2</v>
      </c>
      <c r="K9" s="122">
        <f t="shared" ref="K9:K21" si="1">J9*E9</f>
        <v>1.9985625000000045E-2</v>
      </c>
      <c r="L9" s="27"/>
      <c r="M9" s="26"/>
      <c r="N9" s="123"/>
    </row>
    <row r="10" spans="1:15" s="25" customFormat="1" ht="21.75" customHeight="1" x14ac:dyDescent="0.25">
      <c r="A10" s="25">
        <v>2</v>
      </c>
      <c r="B10" s="26">
        <v>9596</v>
      </c>
      <c r="C10" s="27" t="s">
        <v>40</v>
      </c>
      <c r="E10" s="118">
        <v>0.91900000000000004</v>
      </c>
      <c r="F10" s="119">
        <v>0.49652777777777773</v>
      </c>
      <c r="G10" s="119"/>
      <c r="H10" s="119">
        <v>0.51876157407407408</v>
      </c>
      <c r="I10" s="119"/>
      <c r="J10" s="122">
        <f t="shared" si="0"/>
        <v>2.2233796296296349E-2</v>
      </c>
      <c r="K10" s="122">
        <f t="shared" si="1"/>
        <v>2.0432858796296346E-2</v>
      </c>
      <c r="L10" s="27"/>
      <c r="M10" s="26"/>
      <c r="N10" s="123"/>
    </row>
    <row r="11" spans="1:15" s="25" customFormat="1" ht="21.75" customHeight="1" x14ac:dyDescent="0.25">
      <c r="A11" s="25">
        <v>3</v>
      </c>
      <c r="B11" s="25">
        <v>6962</v>
      </c>
      <c r="C11" s="27" t="s">
        <v>25</v>
      </c>
      <c r="E11" s="118">
        <v>0.85809999999999997</v>
      </c>
      <c r="F11" s="119">
        <v>0.49652777777777773</v>
      </c>
      <c r="G11" s="119"/>
      <c r="H11" s="119">
        <v>0.5204050925925926</v>
      </c>
      <c r="I11" s="119"/>
      <c r="J11" s="122">
        <f t="shared" si="0"/>
        <v>2.3877314814814865E-2</v>
      </c>
      <c r="K11" s="122">
        <f t="shared" si="1"/>
        <v>2.0489123842592636E-2</v>
      </c>
      <c r="L11" s="27"/>
      <c r="M11" s="26"/>
      <c r="N11" s="123"/>
    </row>
    <row r="12" spans="1:15" s="25" customFormat="1" ht="21.75" customHeight="1" x14ac:dyDescent="0.25">
      <c r="A12" s="25">
        <v>4</v>
      </c>
      <c r="B12" s="26">
        <v>5416</v>
      </c>
      <c r="C12" s="27" t="s">
        <v>42</v>
      </c>
      <c r="E12" s="118">
        <v>0.81279999999999997</v>
      </c>
      <c r="F12" s="119">
        <v>0.49652777777777773</v>
      </c>
      <c r="G12" s="119"/>
      <c r="H12" s="119">
        <v>0.52202546296296293</v>
      </c>
      <c r="I12" s="119"/>
      <c r="J12" s="122">
        <f t="shared" si="0"/>
        <v>2.5497685185185193E-2</v>
      </c>
      <c r="K12" s="122">
        <f t="shared" si="1"/>
        <v>2.0724518518518524E-2</v>
      </c>
      <c r="L12" s="27"/>
      <c r="M12" s="26"/>
      <c r="N12" s="123"/>
    </row>
    <row r="13" spans="1:15" s="25" customFormat="1" ht="21.75" customHeight="1" x14ac:dyDescent="0.25">
      <c r="A13" s="25">
        <v>5</v>
      </c>
      <c r="B13" s="26">
        <v>6980</v>
      </c>
      <c r="C13" s="27" t="s">
        <v>39</v>
      </c>
      <c r="E13" s="118">
        <v>0.84050000000000002</v>
      </c>
      <c r="F13" s="119">
        <v>0.49652777777777773</v>
      </c>
      <c r="G13" s="119"/>
      <c r="H13" s="119">
        <v>0.52124999999999999</v>
      </c>
      <c r="I13" s="119"/>
      <c r="J13" s="122">
        <f t="shared" si="0"/>
        <v>2.4722222222222257E-2</v>
      </c>
      <c r="K13" s="122">
        <f t="shared" si="1"/>
        <v>2.0779027777777806E-2</v>
      </c>
      <c r="L13" s="27"/>
      <c r="M13" s="26"/>
      <c r="N13" s="123"/>
    </row>
    <row r="14" spans="1:15" s="25" customFormat="1" ht="21.75" customHeight="1" x14ac:dyDescent="0.25">
      <c r="A14" s="25">
        <v>6</v>
      </c>
      <c r="B14" s="26">
        <v>8800</v>
      </c>
      <c r="C14" s="27" t="s">
        <v>44</v>
      </c>
      <c r="E14" s="118">
        <v>0.93200000000000005</v>
      </c>
      <c r="F14" s="119">
        <v>0.49652777777777773</v>
      </c>
      <c r="G14" s="119"/>
      <c r="H14" s="119">
        <v>0.51907407407407413</v>
      </c>
      <c r="I14" s="119"/>
      <c r="J14" s="122">
        <f t="shared" si="0"/>
        <v>2.2546296296296398E-2</v>
      </c>
      <c r="K14" s="122">
        <f t="shared" si="1"/>
        <v>2.1013148148148243E-2</v>
      </c>
      <c r="L14" s="27"/>
      <c r="M14" s="26"/>
      <c r="N14" s="123"/>
    </row>
    <row r="15" spans="1:15" s="25" customFormat="1" ht="21.75" customHeight="1" x14ac:dyDescent="0.25">
      <c r="A15" s="25">
        <v>7</v>
      </c>
      <c r="B15" s="26">
        <v>8737</v>
      </c>
      <c r="C15" s="27" t="s">
        <v>28</v>
      </c>
      <c r="E15" s="118">
        <v>0.86499999999999999</v>
      </c>
      <c r="F15" s="119">
        <v>0.49652777777777773</v>
      </c>
      <c r="G15" s="119"/>
      <c r="H15" s="119">
        <v>0.52089120370370368</v>
      </c>
      <c r="I15" s="119"/>
      <c r="J15" s="122">
        <f t="shared" si="0"/>
        <v>2.4363425925925941E-2</v>
      </c>
      <c r="K15" s="122">
        <f t="shared" si="1"/>
        <v>2.1074363425925939E-2</v>
      </c>
      <c r="L15" s="27"/>
      <c r="M15" s="26"/>
      <c r="N15" s="123"/>
    </row>
    <row r="16" spans="1:15" s="25" customFormat="1" ht="21.75" customHeight="1" x14ac:dyDescent="0.25">
      <c r="A16" s="25">
        <v>8</v>
      </c>
      <c r="B16" s="26">
        <v>9462</v>
      </c>
      <c r="C16" s="27" t="s">
        <v>20</v>
      </c>
      <c r="E16" s="118">
        <v>0.86970000000000003</v>
      </c>
      <c r="F16" s="119">
        <v>0.49652777777777773</v>
      </c>
      <c r="G16" s="119"/>
      <c r="H16" s="119">
        <v>0.52083333333333337</v>
      </c>
      <c r="I16" s="119"/>
      <c r="J16" s="122">
        <f t="shared" si="0"/>
        <v>2.4305555555555636E-2</v>
      </c>
      <c r="K16" s="122">
        <f t="shared" si="1"/>
        <v>2.1138541666666736E-2</v>
      </c>
      <c r="L16" s="27"/>
      <c r="M16" s="26"/>
      <c r="N16" s="123"/>
    </row>
    <row r="17" spans="1:14" s="25" customFormat="1" ht="21.75" customHeight="1" x14ac:dyDescent="0.25">
      <c r="A17" s="25">
        <v>9</v>
      </c>
      <c r="B17" s="26" t="s">
        <v>57</v>
      </c>
      <c r="C17" s="27" t="s">
        <v>58</v>
      </c>
      <c r="E17" s="118">
        <v>0.93899999999999995</v>
      </c>
      <c r="F17" s="119">
        <v>0.49652777777777773</v>
      </c>
      <c r="G17" s="119"/>
      <c r="H17" s="119">
        <v>0.51916666666666667</v>
      </c>
      <c r="I17" s="119"/>
      <c r="J17" s="122">
        <f t="shared" si="0"/>
        <v>2.2638888888888931E-2</v>
      </c>
      <c r="K17" s="122">
        <f t="shared" si="1"/>
        <v>2.1257916666666706E-2</v>
      </c>
      <c r="L17" s="27"/>
      <c r="M17" s="26"/>
      <c r="N17" s="123"/>
    </row>
    <row r="18" spans="1:14" s="25" customFormat="1" ht="21.75" customHeight="1" x14ac:dyDescent="0.25">
      <c r="A18" s="25">
        <v>10</v>
      </c>
      <c r="B18" s="25">
        <v>4155</v>
      </c>
      <c r="C18" s="27" t="s">
        <v>26</v>
      </c>
      <c r="E18" s="118">
        <v>0.90610000000000002</v>
      </c>
      <c r="F18" s="119">
        <v>0.49652777777777773</v>
      </c>
      <c r="G18" s="119"/>
      <c r="H18" s="119">
        <v>0.52009259259259266</v>
      </c>
      <c r="I18" s="119"/>
      <c r="J18" s="122">
        <f t="shared" si="0"/>
        <v>2.3564814814814927E-2</v>
      </c>
      <c r="K18" s="122">
        <f t="shared" si="1"/>
        <v>2.1352078703703807E-2</v>
      </c>
      <c r="L18" s="27"/>
      <c r="M18" s="26"/>
      <c r="N18" s="123"/>
    </row>
    <row r="19" spans="1:14" s="25" customFormat="1" ht="21.75" customHeight="1" x14ac:dyDescent="0.25">
      <c r="A19" s="25">
        <v>11</v>
      </c>
      <c r="B19" s="26">
        <v>6682</v>
      </c>
      <c r="C19" s="27" t="s">
        <v>41</v>
      </c>
      <c r="E19" s="118">
        <v>0.85580000000000001</v>
      </c>
      <c r="F19" s="119">
        <v>0.49652777777777773</v>
      </c>
      <c r="G19" s="119"/>
      <c r="H19" s="119">
        <v>0.52159722222222216</v>
      </c>
      <c r="I19" s="119"/>
      <c r="J19" s="122">
        <f t="shared" si="0"/>
        <v>2.5069444444444422E-2</v>
      </c>
      <c r="K19" s="122">
        <f t="shared" si="1"/>
        <v>2.1454430555555536E-2</v>
      </c>
      <c r="L19" s="27"/>
      <c r="M19" s="26"/>
      <c r="N19" s="123"/>
    </row>
    <row r="20" spans="1:14" s="25" customFormat="1" ht="21.75" customHeight="1" x14ac:dyDescent="0.25">
      <c r="A20" s="25">
        <v>12</v>
      </c>
      <c r="B20" s="26">
        <v>9140</v>
      </c>
      <c r="C20" s="27" t="s">
        <v>43</v>
      </c>
      <c r="E20" s="118">
        <v>0.87119999999999997</v>
      </c>
      <c r="F20" s="119">
        <v>0.49652777777777773</v>
      </c>
      <c r="H20" s="119">
        <v>0.52178240740740744</v>
      </c>
      <c r="I20" s="119"/>
      <c r="J20" s="122">
        <f t="shared" si="0"/>
        <v>2.525462962962971E-2</v>
      </c>
      <c r="K20" s="122">
        <f t="shared" si="1"/>
        <v>2.2001833333333404E-2</v>
      </c>
      <c r="L20" s="27"/>
      <c r="M20" s="26"/>
      <c r="N20" s="123"/>
    </row>
    <row r="21" spans="1:14" s="25" customFormat="1" ht="21.75" customHeight="1" x14ac:dyDescent="0.25">
      <c r="A21" s="25">
        <v>13</v>
      </c>
      <c r="B21" s="26" t="s">
        <v>59</v>
      </c>
      <c r="C21" s="27" t="s">
        <v>60</v>
      </c>
      <c r="E21" s="118">
        <v>0.83579999999999999</v>
      </c>
      <c r="F21" s="119">
        <v>0.49652777777777773</v>
      </c>
      <c r="G21" s="119"/>
      <c r="H21" s="119">
        <v>0.52303240740740742</v>
      </c>
      <c r="I21" s="119"/>
      <c r="J21" s="122">
        <f t="shared" si="0"/>
        <v>2.6504629629629683E-2</v>
      </c>
      <c r="K21" s="122">
        <f t="shared" si="1"/>
        <v>2.2152569444444489E-2</v>
      </c>
      <c r="L21" s="27"/>
      <c r="M21" s="26"/>
      <c r="N21" s="123"/>
    </row>
    <row r="22" spans="1:14" s="25" customFormat="1" ht="21.75" customHeight="1" x14ac:dyDescent="0.25">
      <c r="B22" s="26"/>
      <c r="C22" s="124" t="s">
        <v>9</v>
      </c>
      <c r="E22" s="118"/>
      <c r="F22" s="119"/>
      <c r="G22" s="119"/>
      <c r="H22" s="119"/>
      <c r="I22" s="119"/>
      <c r="J22" s="122"/>
      <c r="K22" s="122"/>
      <c r="L22" s="27"/>
      <c r="M22" s="26"/>
      <c r="N22" s="123"/>
    </row>
    <row r="23" spans="1:14" s="25" customFormat="1" ht="21.75" customHeight="1" x14ac:dyDescent="0.25">
      <c r="A23" s="25" t="s">
        <v>10</v>
      </c>
      <c r="B23" s="26" t="s">
        <v>36</v>
      </c>
      <c r="C23" s="27"/>
      <c r="E23" s="118"/>
      <c r="F23" s="25" t="s">
        <v>37</v>
      </c>
      <c r="H23" s="119" t="s">
        <v>38</v>
      </c>
      <c r="J23" s="25" t="s">
        <v>5</v>
      </c>
      <c r="K23" s="25" t="s">
        <v>11</v>
      </c>
      <c r="L23" s="27"/>
    </row>
    <row r="24" spans="1:14" s="25" customFormat="1" ht="21.75" customHeight="1" x14ac:dyDescent="0.25">
      <c r="A24" s="25" t="s">
        <v>6</v>
      </c>
      <c r="B24" s="26" t="s">
        <v>7</v>
      </c>
      <c r="C24" s="25" t="s">
        <v>0</v>
      </c>
      <c r="E24" s="118" t="s">
        <v>1</v>
      </c>
      <c r="F24" s="21" t="s">
        <v>14</v>
      </c>
      <c r="G24" s="21"/>
      <c r="H24" s="59" t="s">
        <v>14</v>
      </c>
      <c r="I24" s="21"/>
      <c r="J24" s="25" t="s">
        <v>14</v>
      </c>
      <c r="K24" s="25" t="s">
        <v>14</v>
      </c>
      <c r="L24" s="27"/>
    </row>
    <row r="25" spans="1:14" s="25" customFormat="1" ht="21.75" customHeight="1" x14ac:dyDescent="0.25">
      <c r="B25" s="26"/>
      <c r="C25" s="27"/>
      <c r="E25" s="118"/>
      <c r="H25" s="119"/>
      <c r="J25" s="122"/>
      <c r="K25" s="122"/>
      <c r="L25" s="27"/>
      <c r="M25" s="120"/>
    </row>
    <row r="26" spans="1:14" s="25" customFormat="1" ht="21.75" customHeight="1" x14ac:dyDescent="0.35">
      <c r="A26" s="25">
        <v>1</v>
      </c>
      <c r="B26" s="28">
        <v>4988</v>
      </c>
      <c r="C26" s="29" t="s">
        <v>45</v>
      </c>
      <c r="E26" s="118">
        <v>0.78200000000000003</v>
      </c>
      <c r="F26" s="119">
        <v>0.49305555555555558</v>
      </c>
      <c r="G26" s="125"/>
      <c r="H26" s="119">
        <v>0.51864583333333336</v>
      </c>
      <c r="I26" s="125"/>
      <c r="J26" s="122">
        <f t="shared" ref="J26:J35" si="2">H26-F26</f>
        <v>2.5590277777777781E-2</v>
      </c>
      <c r="K26" s="122">
        <f t="shared" ref="K26:K35" si="3">J26*E26</f>
        <v>2.0011597222222226E-2</v>
      </c>
    </row>
    <row r="27" spans="1:14" s="25" customFormat="1" ht="21.75" customHeight="1" x14ac:dyDescent="0.35">
      <c r="A27" s="25">
        <v>2</v>
      </c>
      <c r="B27" s="28">
        <v>6728</v>
      </c>
      <c r="C27" s="29" t="s">
        <v>61</v>
      </c>
      <c r="E27" s="118">
        <v>0.77849999999999997</v>
      </c>
      <c r="F27" s="119">
        <v>0.49305555555555558</v>
      </c>
      <c r="H27" s="119">
        <v>0.51905092592592594</v>
      </c>
      <c r="I27" s="125"/>
      <c r="J27" s="122">
        <f t="shared" si="2"/>
        <v>2.5995370370370363E-2</v>
      </c>
      <c r="K27" s="122">
        <f t="shared" si="3"/>
        <v>2.0237395833333328E-2</v>
      </c>
      <c r="L27" s="27"/>
    </row>
    <row r="28" spans="1:14" s="25" customFormat="1" ht="21.75" customHeight="1" x14ac:dyDescent="0.35">
      <c r="A28" s="25">
        <v>3</v>
      </c>
      <c r="B28" s="26">
        <v>6288</v>
      </c>
      <c r="C28" s="29" t="s">
        <v>46</v>
      </c>
      <c r="D28" s="118"/>
      <c r="E28" s="118">
        <v>0.78100000000000003</v>
      </c>
      <c r="F28" s="119">
        <v>0.49305555555555558</v>
      </c>
      <c r="G28" s="125"/>
      <c r="H28" s="119">
        <v>0.51918981481481474</v>
      </c>
      <c r="I28" s="125"/>
      <c r="J28" s="122">
        <f t="shared" si="2"/>
        <v>2.6134259259259163E-2</v>
      </c>
      <c r="K28" s="122">
        <f t="shared" si="3"/>
        <v>2.0410856481481408E-2</v>
      </c>
      <c r="L28" s="27"/>
    </row>
    <row r="29" spans="1:14" s="25" customFormat="1" ht="21.75" customHeight="1" x14ac:dyDescent="0.35">
      <c r="A29" s="25">
        <v>4</v>
      </c>
      <c r="B29" s="28">
        <v>5850</v>
      </c>
      <c r="C29" s="29" t="s">
        <v>33</v>
      </c>
      <c r="E29" s="118">
        <v>0.80479999999999996</v>
      </c>
      <c r="F29" s="119">
        <v>0.49305555555555558</v>
      </c>
      <c r="G29" s="125"/>
      <c r="H29" s="119">
        <v>0.5184375</v>
      </c>
      <c r="I29" s="125"/>
      <c r="J29" s="122">
        <f t="shared" si="2"/>
        <v>2.5381944444444415E-2</v>
      </c>
      <c r="K29" s="122">
        <f t="shared" si="3"/>
        <v>2.0427388888888863E-2</v>
      </c>
      <c r="L29" s="27"/>
    </row>
    <row r="30" spans="1:14" s="25" customFormat="1" ht="21.75" customHeight="1" x14ac:dyDescent="0.35">
      <c r="A30" s="25">
        <v>5</v>
      </c>
      <c r="B30" s="28">
        <v>4816</v>
      </c>
      <c r="C30" s="29" t="s">
        <v>17</v>
      </c>
      <c r="E30" s="118">
        <v>0.82630000000000003</v>
      </c>
      <c r="F30" s="119">
        <v>0.49305555555555558</v>
      </c>
      <c r="G30" s="125"/>
      <c r="H30" s="119">
        <v>0.51782407407407405</v>
      </c>
      <c r="I30" s="125"/>
      <c r="J30" s="122">
        <f t="shared" si="2"/>
        <v>2.4768518518518468E-2</v>
      </c>
      <c r="K30" s="122">
        <f t="shared" si="3"/>
        <v>2.0466226851851812E-2</v>
      </c>
      <c r="L30" s="27"/>
    </row>
    <row r="31" spans="1:14" s="25" customFormat="1" ht="21.75" customHeight="1" x14ac:dyDescent="0.35">
      <c r="A31" s="25">
        <v>6</v>
      </c>
      <c r="B31" s="28">
        <v>5030</v>
      </c>
      <c r="C31" s="29" t="s">
        <v>12</v>
      </c>
      <c r="E31" s="118">
        <v>0.76490000000000002</v>
      </c>
      <c r="F31" s="119">
        <v>0.49305555555555558</v>
      </c>
      <c r="G31" s="125"/>
      <c r="H31" s="119">
        <v>0.52005787037037032</v>
      </c>
      <c r="I31" s="125"/>
      <c r="J31" s="122">
        <f t="shared" si="2"/>
        <v>2.7002314814814743E-2</v>
      </c>
      <c r="K31" s="122">
        <f t="shared" si="3"/>
        <v>2.0654070601851798E-2</v>
      </c>
      <c r="L31" s="27"/>
    </row>
    <row r="32" spans="1:14" s="25" customFormat="1" ht="21.75" customHeight="1" x14ac:dyDescent="0.35">
      <c r="A32" s="25">
        <v>7</v>
      </c>
      <c r="B32" s="28" t="s">
        <v>62</v>
      </c>
      <c r="C32" s="30" t="s">
        <v>63</v>
      </c>
      <c r="D32" s="118"/>
      <c r="E32" s="118">
        <v>0.77</v>
      </c>
      <c r="F32" s="119">
        <v>0.49305555555555558</v>
      </c>
      <c r="G32" s="125"/>
      <c r="H32" s="119">
        <v>0.52046296296296302</v>
      </c>
      <c r="I32" s="125"/>
      <c r="J32" s="122">
        <f t="shared" si="2"/>
        <v>2.7407407407407436E-2</v>
      </c>
      <c r="K32" s="122">
        <f t="shared" si="3"/>
        <v>2.1103703703703725E-2</v>
      </c>
      <c r="L32" s="27"/>
    </row>
    <row r="33" spans="1:15" s="25" customFormat="1" ht="21.75" customHeight="1" x14ac:dyDescent="0.35">
      <c r="A33" s="25">
        <v>8</v>
      </c>
      <c r="B33" s="28">
        <v>6585</v>
      </c>
      <c r="C33" s="29" t="s">
        <v>64</v>
      </c>
      <c r="E33" s="118">
        <v>0.75929999999999997</v>
      </c>
      <c r="F33" s="119">
        <v>0.49305555555555558</v>
      </c>
      <c r="H33" s="119">
        <v>0.52098379629629632</v>
      </c>
      <c r="I33" s="125"/>
      <c r="J33" s="122">
        <f t="shared" si="2"/>
        <v>2.792824074074074E-2</v>
      </c>
      <c r="K33" s="122">
        <f t="shared" si="3"/>
        <v>2.1205913194444443E-2</v>
      </c>
      <c r="L33" s="27"/>
    </row>
    <row r="34" spans="1:15" s="25" customFormat="1" ht="21.75" customHeight="1" x14ac:dyDescent="0.35">
      <c r="A34" s="25">
        <v>9</v>
      </c>
      <c r="B34" s="28" t="s">
        <v>65</v>
      </c>
      <c r="C34" s="29" t="s">
        <v>66</v>
      </c>
      <c r="E34" s="118">
        <v>0.69</v>
      </c>
      <c r="F34" s="119">
        <v>0.49305555555555558</v>
      </c>
      <c r="H34" s="119">
        <v>0.52399305555555553</v>
      </c>
      <c r="I34" s="125"/>
      <c r="J34" s="122">
        <f t="shared" si="2"/>
        <v>3.0937499999999951E-2</v>
      </c>
      <c r="K34" s="122">
        <f t="shared" si="3"/>
        <v>2.1346874999999963E-2</v>
      </c>
      <c r="L34" s="27"/>
    </row>
    <row r="35" spans="1:15" s="25" customFormat="1" ht="21.75" customHeight="1" x14ac:dyDescent="0.35">
      <c r="A35" s="25">
        <v>10</v>
      </c>
      <c r="B35" s="28">
        <v>9128</v>
      </c>
      <c r="C35" s="29" t="s">
        <v>32</v>
      </c>
      <c r="E35" s="118">
        <v>0.76819999999999999</v>
      </c>
      <c r="F35" s="119">
        <v>0.49305555555555558</v>
      </c>
      <c r="H35" s="119">
        <v>0.52107638888888885</v>
      </c>
      <c r="I35" s="125"/>
      <c r="J35" s="122">
        <f t="shared" si="2"/>
        <v>2.8020833333333273E-2</v>
      </c>
      <c r="K35" s="122">
        <f t="shared" si="3"/>
        <v>2.1525604166666618E-2</v>
      </c>
      <c r="L35" s="27"/>
    </row>
    <row r="36" spans="1:15" s="25" customFormat="1" ht="21.75" customHeight="1" x14ac:dyDescent="0.35">
      <c r="A36" s="25">
        <v>11</v>
      </c>
      <c r="B36" s="28" t="s">
        <v>67</v>
      </c>
      <c r="C36" s="30" t="s">
        <v>68</v>
      </c>
      <c r="D36" s="118"/>
      <c r="E36" s="118">
        <v>0.66149999999999998</v>
      </c>
      <c r="F36" s="119">
        <v>0.49305555555555558</v>
      </c>
      <c r="G36" s="125"/>
      <c r="H36" s="119" t="s">
        <v>77</v>
      </c>
      <c r="I36" s="125"/>
      <c r="J36" s="122"/>
      <c r="K36" s="122"/>
      <c r="L36" s="27"/>
    </row>
    <row r="37" spans="1:15" s="25" customFormat="1" ht="21.75" customHeight="1" x14ac:dyDescent="0.35">
      <c r="B37" s="28"/>
      <c r="C37" s="30"/>
      <c r="D37" s="118"/>
      <c r="E37" s="118"/>
      <c r="F37" s="119"/>
      <c r="G37" s="125"/>
      <c r="H37" s="119"/>
      <c r="I37" s="125"/>
      <c r="J37" s="122"/>
      <c r="K37" s="122"/>
      <c r="L37" s="27"/>
    </row>
    <row r="38" spans="1:15" s="25" customFormat="1" ht="21.75" customHeight="1" x14ac:dyDescent="0.25">
      <c r="B38" s="22"/>
      <c r="C38" s="124" t="s">
        <v>47</v>
      </c>
      <c r="D38" s="21"/>
      <c r="E38" s="126"/>
      <c r="F38" s="24"/>
      <c r="G38" s="24"/>
      <c r="H38" s="59"/>
      <c r="I38" s="21"/>
      <c r="J38" s="122"/>
      <c r="K38" s="122"/>
      <c r="L38" s="27"/>
    </row>
    <row r="39" spans="1:15" s="25" customFormat="1" ht="21.75" customHeight="1" x14ac:dyDescent="0.25">
      <c r="A39" s="25" t="s">
        <v>10</v>
      </c>
      <c r="B39" s="26" t="s">
        <v>36</v>
      </c>
      <c r="C39" s="27"/>
      <c r="E39" s="118"/>
      <c r="F39" s="25" t="s">
        <v>37</v>
      </c>
      <c r="H39" s="119" t="s">
        <v>38</v>
      </c>
      <c r="J39" s="25" t="s">
        <v>5</v>
      </c>
      <c r="K39" s="25" t="s">
        <v>11</v>
      </c>
      <c r="L39" s="127"/>
    </row>
    <row r="40" spans="1:15" s="25" customFormat="1" ht="21.75" customHeight="1" x14ac:dyDescent="0.25">
      <c r="A40" s="21" t="s">
        <v>6</v>
      </c>
      <c r="B40" s="22" t="s">
        <v>7</v>
      </c>
      <c r="C40" s="21" t="s">
        <v>0</v>
      </c>
      <c r="E40" s="118" t="s">
        <v>1</v>
      </c>
      <c r="F40" s="21" t="s">
        <v>14</v>
      </c>
      <c r="G40" s="21"/>
      <c r="H40" s="59" t="s">
        <v>14</v>
      </c>
      <c r="I40" s="21"/>
      <c r="J40" s="25" t="s">
        <v>14</v>
      </c>
      <c r="K40" s="25" t="s">
        <v>14</v>
      </c>
      <c r="N40" s="128"/>
    </row>
    <row r="41" spans="1:15" s="25" customFormat="1" ht="21.75" customHeight="1" x14ac:dyDescent="0.25">
      <c r="A41" s="21"/>
      <c r="B41" s="26"/>
      <c r="C41" s="27"/>
      <c r="E41" s="118"/>
      <c r="H41" s="119"/>
      <c r="L41" s="122"/>
      <c r="O41" s="128"/>
    </row>
    <row r="42" spans="1:15" s="25" customFormat="1" ht="21.75" customHeight="1" x14ac:dyDescent="0.25">
      <c r="A42" s="21">
        <v>1</v>
      </c>
      <c r="B42" s="26">
        <v>6157</v>
      </c>
      <c r="C42" s="27" t="s">
        <v>15</v>
      </c>
      <c r="E42" s="118">
        <v>0.74119999999999997</v>
      </c>
      <c r="F42" s="129">
        <v>0.4861111111111111</v>
      </c>
      <c r="G42" s="129"/>
      <c r="H42" s="119">
        <v>0.55677083333333333</v>
      </c>
      <c r="J42" s="122">
        <f t="shared" ref="J42:J51" si="4">H42-F42</f>
        <v>7.0659722222222221E-2</v>
      </c>
      <c r="K42" s="122">
        <f t="shared" ref="K42:K51" si="5">J42*E42</f>
        <v>5.237298611111111E-2</v>
      </c>
      <c r="L42" s="122"/>
      <c r="O42" s="128"/>
    </row>
    <row r="43" spans="1:15" s="25" customFormat="1" ht="21.75" customHeight="1" x14ac:dyDescent="0.25">
      <c r="A43" s="21">
        <v>2</v>
      </c>
      <c r="B43" s="26">
        <v>6310</v>
      </c>
      <c r="C43" s="27" t="s">
        <v>21</v>
      </c>
      <c r="E43" s="118">
        <v>0.79139999999999999</v>
      </c>
      <c r="F43" s="129">
        <v>0.4861111111111111</v>
      </c>
      <c r="G43" s="129"/>
      <c r="H43" s="119">
        <v>0.55376157407407411</v>
      </c>
      <c r="J43" s="122">
        <f t="shared" si="4"/>
        <v>6.7650462962963009E-2</v>
      </c>
      <c r="K43" s="122">
        <f t="shared" si="5"/>
        <v>5.3538576388888925E-2</v>
      </c>
      <c r="L43" s="122" t="e">
        <f>#REF!*#REF!</f>
        <v>#REF!</v>
      </c>
      <c r="M43" s="130"/>
      <c r="N43" s="130"/>
      <c r="O43" s="128"/>
    </row>
    <row r="44" spans="1:15" s="25" customFormat="1" ht="21.75" customHeight="1" x14ac:dyDescent="0.25">
      <c r="A44" s="25">
        <v>3</v>
      </c>
      <c r="B44" s="26">
        <v>9476</v>
      </c>
      <c r="C44" s="27" t="s">
        <v>30</v>
      </c>
      <c r="E44" s="118">
        <v>0.78779999999999994</v>
      </c>
      <c r="F44" s="129">
        <v>0.4861111111111111</v>
      </c>
      <c r="H44" s="119">
        <v>0.55636574074074074</v>
      </c>
      <c r="J44" s="122">
        <f t="shared" si="4"/>
        <v>7.0254629629629639E-2</v>
      </c>
      <c r="K44" s="122">
        <f t="shared" si="5"/>
        <v>5.5346597222222224E-2</v>
      </c>
      <c r="L44" s="122">
        <f t="shared" ref="L44:L48" si="6">K43*F43</f>
        <v>2.6025696855709893E-2</v>
      </c>
      <c r="M44" s="130"/>
      <c r="N44" s="130"/>
      <c r="O44" s="129"/>
    </row>
    <row r="45" spans="1:15" s="25" customFormat="1" ht="21.75" customHeight="1" x14ac:dyDescent="0.25">
      <c r="A45" s="25">
        <v>4</v>
      </c>
      <c r="B45" s="26">
        <v>5773</v>
      </c>
      <c r="C45" s="27" t="s">
        <v>19</v>
      </c>
      <c r="E45" s="118">
        <v>0.76449999999999996</v>
      </c>
      <c r="F45" s="129">
        <v>0.4861111111111111</v>
      </c>
      <c r="G45" s="129"/>
      <c r="H45" s="119">
        <v>0.55885416666666665</v>
      </c>
      <c r="J45" s="122">
        <f t="shared" si="4"/>
        <v>7.2743055555555547E-2</v>
      </c>
      <c r="K45" s="122">
        <f t="shared" si="5"/>
        <v>5.5612065972222215E-2</v>
      </c>
      <c r="L45" s="122">
        <f t="shared" si="6"/>
        <v>2.6904595871913579E-2</v>
      </c>
      <c r="M45" s="130"/>
      <c r="N45" s="130"/>
    </row>
    <row r="46" spans="1:15" s="25" customFormat="1" ht="21.75" customHeight="1" x14ac:dyDescent="0.25">
      <c r="A46" s="25">
        <v>5</v>
      </c>
      <c r="B46" s="26">
        <v>5103</v>
      </c>
      <c r="C46" s="27" t="s">
        <v>27</v>
      </c>
      <c r="E46" s="118">
        <v>0.79769999999999996</v>
      </c>
      <c r="F46" s="129">
        <v>0.4861111111111111</v>
      </c>
      <c r="G46" s="129"/>
      <c r="H46" s="119">
        <v>0.55650462962962965</v>
      </c>
      <c r="J46" s="122">
        <f t="shared" si="4"/>
        <v>7.039351851851855E-2</v>
      </c>
      <c r="K46" s="122">
        <f t="shared" si="5"/>
        <v>5.6152909722222241E-2</v>
      </c>
      <c r="L46" s="122">
        <f t="shared" si="6"/>
        <v>2.7033643180941355E-2</v>
      </c>
      <c r="M46" s="130"/>
      <c r="N46" s="130"/>
    </row>
    <row r="47" spans="1:15" s="25" customFormat="1" ht="21.75" customHeight="1" x14ac:dyDescent="0.25">
      <c r="A47" s="25">
        <v>6</v>
      </c>
      <c r="B47" s="26">
        <v>9619</v>
      </c>
      <c r="C47" s="27" t="s">
        <v>49</v>
      </c>
      <c r="E47" s="118">
        <v>0.85499999999999998</v>
      </c>
      <c r="F47" s="129">
        <v>0.4861111111111111</v>
      </c>
      <c r="H47" s="119">
        <v>0.55203703703703699</v>
      </c>
      <c r="J47" s="122">
        <f t="shared" si="4"/>
        <v>6.5925925925925888E-2</v>
      </c>
      <c r="K47" s="122">
        <f t="shared" si="5"/>
        <v>5.6366666666666634E-2</v>
      </c>
      <c r="L47" s="122">
        <f t="shared" si="6"/>
        <v>2.7296553337191366E-2</v>
      </c>
      <c r="M47" s="130"/>
      <c r="N47" s="130"/>
    </row>
    <row r="48" spans="1:15" s="25" customFormat="1" ht="21.75" customHeight="1" x14ac:dyDescent="0.25">
      <c r="A48" s="25">
        <v>7</v>
      </c>
      <c r="B48" s="26">
        <v>8357</v>
      </c>
      <c r="C48" s="27" t="s">
        <v>22</v>
      </c>
      <c r="E48" s="118">
        <v>0.876</v>
      </c>
      <c r="F48" s="129">
        <v>0.4861111111111111</v>
      </c>
      <c r="H48" s="119">
        <v>0.55061342592592599</v>
      </c>
      <c r="J48" s="122">
        <f t="shared" si="4"/>
        <v>6.4502314814814887E-2</v>
      </c>
      <c r="K48" s="122">
        <f t="shared" si="5"/>
        <v>5.650402777777784E-2</v>
      </c>
      <c r="L48" s="122">
        <f t="shared" si="6"/>
        <v>2.7400462962962946E-2</v>
      </c>
      <c r="M48" s="130"/>
      <c r="N48" s="130"/>
    </row>
    <row r="49" spans="1:14" s="25" customFormat="1" ht="21.75" customHeight="1" x14ac:dyDescent="0.25">
      <c r="A49" s="25">
        <v>8</v>
      </c>
      <c r="B49" s="26">
        <v>8915</v>
      </c>
      <c r="C49" s="27" t="s">
        <v>24</v>
      </c>
      <c r="E49" s="118">
        <v>0.89200000000000002</v>
      </c>
      <c r="F49" s="129">
        <v>0.4861111111111111</v>
      </c>
      <c r="H49" s="119">
        <v>0.55086805555555551</v>
      </c>
      <c r="J49" s="122">
        <f t="shared" si="4"/>
        <v>6.4756944444444409E-2</v>
      </c>
      <c r="K49" s="122">
        <f t="shared" si="5"/>
        <v>5.7763194444444416E-2</v>
      </c>
      <c r="L49" s="122" t="e">
        <f>#REF!*#REF!</f>
        <v>#REF!</v>
      </c>
      <c r="M49" s="130"/>
      <c r="N49" s="130"/>
    </row>
    <row r="50" spans="1:14" s="25" customFormat="1" ht="21.75" customHeight="1" x14ac:dyDescent="0.35">
      <c r="A50" s="25">
        <v>9</v>
      </c>
      <c r="B50" s="28">
        <v>2768</v>
      </c>
      <c r="C50" s="31" t="s">
        <v>34</v>
      </c>
      <c r="E50" s="118">
        <v>0.6915</v>
      </c>
      <c r="F50" s="129">
        <v>0.4861111111111111</v>
      </c>
      <c r="G50" s="129"/>
      <c r="H50" s="119">
        <v>0.57337962962962963</v>
      </c>
      <c r="J50" s="122">
        <f t="shared" si="4"/>
        <v>8.7268518518518523E-2</v>
      </c>
      <c r="K50" s="122">
        <f t="shared" si="5"/>
        <v>6.0346180555555559E-2</v>
      </c>
      <c r="L50" s="27"/>
    </row>
    <row r="51" spans="1:14" s="25" customFormat="1" ht="21.75" customHeight="1" x14ac:dyDescent="0.25">
      <c r="A51" s="25">
        <v>10</v>
      </c>
      <c r="B51" s="26">
        <v>8873</v>
      </c>
      <c r="C51" s="131" t="s">
        <v>48</v>
      </c>
      <c r="E51" s="118">
        <v>0.74560000000000004</v>
      </c>
      <c r="F51" s="129">
        <v>0.4861111111111111</v>
      </c>
      <c r="H51" s="119">
        <v>0.5683449074074074</v>
      </c>
      <c r="J51" s="122">
        <f t="shared" si="4"/>
        <v>8.2233796296296291E-2</v>
      </c>
      <c r="K51" s="122">
        <f t="shared" si="5"/>
        <v>6.1313518518518517E-2</v>
      </c>
      <c r="L51" s="27"/>
    </row>
    <row r="52" spans="1:14" s="25" customFormat="1" ht="21.75" customHeight="1" x14ac:dyDescent="0.35">
      <c r="A52" s="25">
        <v>11</v>
      </c>
      <c r="B52" s="28">
        <v>8855</v>
      </c>
      <c r="C52" s="31" t="s">
        <v>50</v>
      </c>
      <c r="E52" s="118">
        <v>0.66490000000000005</v>
      </c>
      <c r="F52" s="129">
        <v>0.4861111111111111</v>
      </c>
      <c r="G52" s="129"/>
      <c r="H52" s="119" t="s">
        <v>79</v>
      </c>
      <c r="J52" s="122"/>
      <c r="K52" s="122"/>
      <c r="L52" s="27"/>
    </row>
    <row r="53" spans="1:14" s="25" customFormat="1" ht="21.75" customHeight="1" x14ac:dyDescent="0.25">
      <c r="B53" s="26"/>
      <c r="C53" s="27"/>
      <c r="E53" s="118"/>
      <c r="F53" s="119"/>
      <c r="H53" s="119"/>
      <c r="J53" s="122"/>
      <c r="K53" s="122"/>
      <c r="L53" s="27"/>
    </row>
    <row r="54" spans="1:14" s="25" customFormat="1" ht="21.75" customHeight="1" x14ac:dyDescent="0.25">
      <c r="B54" s="22"/>
      <c r="C54" s="124" t="s">
        <v>51</v>
      </c>
      <c r="D54" s="21"/>
      <c r="E54" s="126"/>
      <c r="F54" s="24"/>
      <c r="G54" s="24"/>
      <c r="H54" s="59"/>
      <c r="I54" s="21"/>
      <c r="J54" s="122"/>
      <c r="K54" s="122"/>
      <c r="L54" s="27"/>
    </row>
    <row r="55" spans="1:14" s="25" customFormat="1" ht="21.75" customHeight="1" x14ac:dyDescent="0.25">
      <c r="A55" s="25" t="s">
        <v>10</v>
      </c>
      <c r="B55" s="26" t="s">
        <v>36</v>
      </c>
      <c r="C55" s="27"/>
      <c r="E55" s="118"/>
      <c r="F55" s="25" t="s">
        <v>37</v>
      </c>
      <c r="H55" s="119" t="s">
        <v>38</v>
      </c>
      <c r="J55" s="25" t="s">
        <v>5</v>
      </c>
      <c r="K55" s="25" t="s">
        <v>11</v>
      </c>
      <c r="L55" s="27"/>
    </row>
    <row r="56" spans="1:14" s="25" customFormat="1" ht="21.75" customHeight="1" x14ac:dyDescent="0.25">
      <c r="A56" s="21" t="s">
        <v>6</v>
      </c>
      <c r="B56" s="22" t="s">
        <v>7</v>
      </c>
      <c r="C56" s="21" t="s">
        <v>0</v>
      </c>
      <c r="E56" s="118" t="s">
        <v>1</v>
      </c>
      <c r="F56" s="21" t="s">
        <v>14</v>
      </c>
      <c r="G56" s="21"/>
      <c r="H56" s="59" t="s">
        <v>14</v>
      </c>
      <c r="I56" s="21"/>
      <c r="J56" s="25" t="s">
        <v>14</v>
      </c>
      <c r="K56" s="25" t="s">
        <v>14</v>
      </c>
      <c r="L56" s="27"/>
    </row>
    <row r="57" spans="1:14" s="25" customFormat="1" ht="21.75" customHeight="1" x14ac:dyDescent="0.25">
      <c r="A57" s="21"/>
      <c r="B57" s="26"/>
      <c r="C57" s="27"/>
      <c r="E57" s="118"/>
      <c r="H57" s="119"/>
      <c r="L57" s="27"/>
    </row>
    <row r="58" spans="1:14" s="25" customFormat="1" ht="21.75" customHeight="1" x14ac:dyDescent="0.35">
      <c r="A58" s="21">
        <v>1</v>
      </c>
      <c r="B58" s="28">
        <v>5749</v>
      </c>
      <c r="C58" s="31" t="s">
        <v>54</v>
      </c>
      <c r="E58" s="118">
        <v>0.71850000000000003</v>
      </c>
      <c r="F58" s="119">
        <v>0.48958333333333331</v>
      </c>
      <c r="G58" s="129"/>
      <c r="H58" s="119">
        <v>0.53842592592592597</v>
      </c>
      <c r="J58" s="122">
        <f t="shared" ref="J58:J66" si="7">H58-F58</f>
        <v>4.884259259259266E-2</v>
      </c>
      <c r="K58" s="122">
        <f t="shared" ref="K58:K66" si="8">J58*E58</f>
        <v>3.5093402777777824E-2</v>
      </c>
      <c r="L58" s="27"/>
    </row>
    <row r="59" spans="1:14" s="25" customFormat="1" ht="21.75" customHeight="1" x14ac:dyDescent="0.25">
      <c r="A59" s="21">
        <v>2</v>
      </c>
      <c r="B59" s="26">
        <v>5776</v>
      </c>
      <c r="C59" s="27" t="s">
        <v>56</v>
      </c>
      <c r="E59" s="118">
        <v>0.65</v>
      </c>
      <c r="F59" s="119">
        <v>0.48958333333333331</v>
      </c>
      <c r="G59" s="129"/>
      <c r="H59" s="119">
        <v>0.54375000000000007</v>
      </c>
      <c r="J59" s="122">
        <f t="shared" si="7"/>
        <v>5.4166666666666752E-2</v>
      </c>
      <c r="K59" s="122">
        <f t="shared" si="8"/>
        <v>3.520833333333339E-2</v>
      </c>
      <c r="L59" s="27"/>
    </row>
    <row r="60" spans="1:14" s="25" customFormat="1" ht="21.75" customHeight="1" x14ac:dyDescent="0.25">
      <c r="A60" s="25">
        <v>3</v>
      </c>
      <c r="B60" s="26">
        <v>8509</v>
      </c>
      <c r="C60" s="27" t="s">
        <v>69</v>
      </c>
      <c r="E60" s="118">
        <v>0.65</v>
      </c>
      <c r="F60" s="119">
        <v>0.48958333333333331</v>
      </c>
      <c r="H60" s="119">
        <v>0.55040509259259263</v>
      </c>
      <c r="J60" s="122">
        <f t="shared" si="7"/>
        <v>6.0821759259259311E-2</v>
      </c>
      <c r="K60" s="122">
        <f t="shared" si="8"/>
        <v>3.9534143518518555E-2</v>
      </c>
      <c r="L60" s="27"/>
    </row>
    <row r="61" spans="1:14" s="25" customFormat="1" ht="21.75" customHeight="1" x14ac:dyDescent="0.25">
      <c r="A61" s="25">
        <v>4</v>
      </c>
      <c r="B61" s="26">
        <v>6990</v>
      </c>
      <c r="C61" s="131" t="s">
        <v>31</v>
      </c>
      <c r="E61" s="118">
        <v>0.70030000000000003</v>
      </c>
      <c r="F61" s="119">
        <v>0.48958333333333331</v>
      </c>
      <c r="H61" s="119">
        <v>0.54837962962962961</v>
      </c>
      <c r="J61" s="122">
        <f t="shared" si="7"/>
        <v>5.8796296296296291E-2</v>
      </c>
      <c r="K61" s="122">
        <f t="shared" si="8"/>
        <v>4.1175046296296293E-2</v>
      </c>
      <c r="L61" s="27"/>
    </row>
    <row r="62" spans="1:14" s="25" customFormat="1" ht="21.75" customHeight="1" x14ac:dyDescent="0.25">
      <c r="A62" s="25">
        <v>5</v>
      </c>
      <c r="B62" s="26">
        <v>5034</v>
      </c>
      <c r="C62" s="27" t="s">
        <v>18</v>
      </c>
      <c r="E62" s="118">
        <v>0.67610000000000003</v>
      </c>
      <c r="F62" s="119">
        <v>0.48958333333333331</v>
      </c>
      <c r="G62" s="129"/>
      <c r="H62" s="119">
        <v>0.55057870370370365</v>
      </c>
      <c r="J62" s="122">
        <f t="shared" si="7"/>
        <v>6.0995370370370339E-2</v>
      </c>
      <c r="K62" s="122">
        <f t="shared" si="8"/>
        <v>4.1238969907407386E-2</v>
      </c>
      <c r="L62" s="27"/>
    </row>
    <row r="63" spans="1:14" s="25" customFormat="1" ht="21.75" customHeight="1" x14ac:dyDescent="0.25">
      <c r="A63" s="25">
        <v>6</v>
      </c>
      <c r="B63" s="26">
        <v>9654</v>
      </c>
      <c r="C63" s="27" t="s">
        <v>55</v>
      </c>
      <c r="E63" s="118">
        <v>0.78500000000000003</v>
      </c>
      <c r="F63" s="119">
        <v>0.48958333333333331</v>
      </c>
      <c r="G63" s="129"/>
      <c r="H63" s="119">
        <v>0.54340277777777779</v>
      </c>
      <c r="J63" s="122">
        <f t="shared" si="7"/>
        <v>5.3819444444444475E-2</v>
      </c>
      <c r="K63" s="122">
        <f t="shared" si="8"/>
        <v>4.2248263888888915E-2</v>
      </c>
      <c r="L63" s="27"/>
    </row>
    <row r="64" spans="1:14" s="25" customFormat="1" ht="21.75" customHeight="1" x14ac:dyDescent="0.25">
      <c r="A64" s="25">
        <v>7</v>
      </c>
      <c r="B64" s="26">
        <v>1962</v>
      </c>
      <c r="C64" s="27" t="s">
        <v>3</v>
      </c>
      <c r="E64" s="118">
        <v>0.63549999999999995</v>
      </c>
      <c r="F64" s="119">
        <v>0.48958333333333331</v>
      </c>
      <c r="G64" s="129"/>
      <c r="H64" s="119">
        <v>0.55625000000000002</v>
      </c>
      <c r="J64" s="122">
        <f t="shared" si="7"/>
        <v>6.6666666666666707E-2</v>
      </c>
      <c r="K64" s="122">
        <f t="shared" si="8"/>
        <v>4.2366666666666691E-2</v>
      </c>
      <c r="L64" s="27"/>
    </row>
    <row r="65" spans="1:12" s="25" customFormat="1" ht="21.75" customHeight="1" x14ac:dyDescent="0.25">
      <c r="A65" s="25">
        <v>8</v>
      </c>
      <c r="B65" s="26">
        <v>5205</v>
      </c>
      <c r="C65" s="27" t="s">
        <v>23</v>
      </c>
      <c r="E65" s="118">
        <v>0.72960000000000003</v>
      </c>
      <c r="F65" s="119">
        <v>0.48958333333333331</v>
      </c>
      <c r="H65" s="119">
        <v>0.55190972222222223</v>
      </c>
      <c r="J65" s="122">
        <f t="shared" si="7"/>
        <v>6.2326388888888917E-2</v>
      </c>
      <c r="K65" s="122">
        <f t="shared" si="8"/>
        <v>4.5473333333333359E-2</v>
      </c>
      <c r="L65" s="27"/>
    </row>
    <row r="66" spans="1:12" s="25" customFormat="1" ht="21.75" customHeight="1" x14ac:dyDescent="0.25">
      <c r="A66" s="25">
        <v>9</v>
      </c>
      <c r="B66" s="26">
        <v>5305</v>
      </c>
      <c r="C66" s="27" t="s">
        <v>52</v>
      </c>
      <c r="E66" s="118">
        <v>0.67610000000000003</v>
      </c>
      <c r="F66" s="119">
        <v>0.48958333333333331</v>
      </c>
      <c r="H66" s="119">
        <v>0.56263888888888891</v>
      </c>
      <c r="J66" s="122">
        <f t="shared" si="7"/>
        <v>7.3055555555555596E-2</v>
      </c>
      <c r="K66" s="122">
        <f t="shared" si="8"/>
        <v>4.9392861111111137E-2</v>
      </c>
      <c r="L66" s="27"/>
    </row>
    <row r="67" spans="1:12" s="25" customFormat="1" ht="21.75" customHeight="1" x14ac:dyDescent="0.35">
      <c r="A67" s="25">
        <v>10</v>
      </c>
      <c r="B67" s="28">
        <v>1983</v>
      </c>
      <c r="C67" s="31" t="s">
        <v>53</v>
      </c>
      <c r="E67" s="118">
        <v>0.67020000000000002</v>
      </c>
      <c r="F67" s="119">
        <v>0.48958333333333331</v>
      </c>
      <c r="G67" s="129"/>
      <c r="H67" s="119" t="s">
        <v>77</v>
      </c>
      <c r="J67" s="122"/>
      <c r="K67" s="122"/>
      <c r="L67" s="27"/>
    </row>
    <row r="68" spans="1:12" s="25" customFormat="1" ht="21.75" customHeight="1" x14ac:dyDescent="0.35">
      <c r="A68" s="25">
        <v>11</v>
      </c>
      <c r="B68" s="28" t="s">
        <v>72</v>
      </c>
      <c r="C68" s="31" t="s">
        <v>71</v>
      </c>
      <c r="E68" s="118">
        <v>0.61970000000000003</v>
      </c>
      <c r="F68" s="119">
        <v>0.48958333333333331</v>
      </c>
      <c r="G68" s="129"/>
      <c r="H68" s="119" t="s">
        <v>77</v>
      </c>
      <c r="J68" s="122"/>
      <c r="K68" s="122"/>
      <c r="L68" s="27"/>
    </row>
  </sheetData>
  <sortState ref="B42:K52">
    <sortCondition ref="K42:K52"/>
  </sortState>
  <mergeCells count="3">
    <mergeCell ref="A1:K1"/>
    <mergeCell ref="A3:C3"/>
    <mergeCell ref="E3:G3"/>
  </mergeCells>
  <conditionalFormatting sqref="C19:C21 B19:B22">
    <cfRule type="cellIs" dxfId="2" priority="1" operator="equal">
      <formula>$S$8</formula>
    </cfRule>
  </conditionalFormatting>
  <printOptions gridLines="1"/>
  <pageMargins left="0.25" right="0.25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selection activeCell="N5" sqref="N5"/>
    </sheetView>
  </sheetViews>
  <sheetFormatPr defaultRowHeight="18.75" x14ac:dyDescent="0.25"/>
  <cols>
    <col min="1" max="1" width="13.5703125" style="7" customWidth="1"/>
    <col min="2" max="2" width="13" style="13" bestFit="1" customWidth="1"/>
    <col min="3" max="3" width="18.85546875" style="8" customWidth="1"/>
    <col min="4" max="4" width="1.42578125" style="7" customWidth="1"/>
    <col min="5" max="5" width="15.7109375" style="14" customWidth="1"/>
    <col min="6" max="6" width="15.85546875" style="7" customWidth="1"/>
    <col min="7" max="7" width="1.85546875" style="7" customWidth="1"/>
    <col min="8" max="8" width="13.85546875" style="61" customWidth="1"/>
    <col min="9" max="9" width="2" style="7" customWidth="1"/>
    <col min="10" max="10" width="14.140625" style="7" customWidth="1"/>
    <col min="11" max="11" width="14.7109375" style="7" customWidth="1"/>
    <col min="12" max="12" width="17.85546875" style="8" hidden="1" customWidth="1"/>
    <col min="13" max="13" width="14.140625" style="7" customWidth="1"/>
    <col min="14" max="14" width="14.140625" style="7" bestFit="1" customWidth="1"/>
    <col min="15" max="15" width="12.42578125" style="7" customWidth="1"/>
    <col min="16" max="16" width="12.42578125" style="7" bestFit="1" customWidth="1"/>
    <col min="17" max="16384" width="9.140625" style="7"/>
  </cols>
  <sheetData>
    <row r="1" spans="1:15" ht="30" customHeight="1" x14ac:dyDescent="0.25">
      <c r="A1" s="132" t="s">
        <v>85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05"/>
      <c r="O1" s="7" t="s">
        <v>16</v>
      </c>
    </row>
    <row r="2" spans="1:15" ht="14.25" customHeight="1" x14ac:dyDescent="0.25">
      <c r="B2" s="7"/>
      <c r="C2" s="7"/>
      <c r="E2" s="7"/>
      <c r="L2" s="105"/>
    </row>
    <row r="3" spans="1:15" x14ac:dyDescent="0.25">
      <c r="A3" s="116" t="s">
        <v>76</v>
      </c>
      <c r="B3" s="116"/>
      <c r="C3" s="116"/>
      <c r="D3" s="9"/>
      <c r="E3" s="117">
        <v>43113</v>
      </c>
      <c r="F3" s="117"/>
      <c r="G3" s="117"/>
      <c r="H3" s="107"/>
      <c r="I3" s="10"/>
      <c r="K3" s="88"/>
      <c r="L3" s="10"/>
    </row>
    <row r="4" spans="1:15" x14ac:dyDescent="0.25">
      <c r="A4" s="9"/>
      <c r="B4" s="11"/>
      <c r="C4" s="9"/>
      <c r="D4" s="9"/>
      <c r="E4" s="17"/>
      <c r="F4" s="12"/>
      <c r="G4" s="12"/>
      <c r="H4" s="58"/>
      <c r="I4" s="9"/>
      <c r="K4" s="9"/>
      <c r="L4" s="10"/>
    </row>
    <row r="5" spans="1:15" x14ac:dyDescent="0.25">
      <c r="A5" s="9"/>
      <c r="B5" s="11"/>
      <c r="C5" s="88" t="s">
        <v>8</v>
      </c>
      <c r="D5" s="9"/>
      <c r="E5" s="17"/>
      <c r="F5" s="12"/>
      <c r="G5" s="12"/>
      <c r="H5" s="58"/>
      <c r="I5" s="9"/>
      <c r="K5" s="9"/>
      <c r="L5" s="10"/>
    </row>
    <row r="6" spans="1:15" x14ac:dyDescent="0.25">
      <c r="A6" s="7" t="s">
        <v>10</v>
      </c>
      <c r="B6" s="13" t="s">
        <v>36</v>
      </c>
      <c r="F6" s="7" t="s">
        <v>37</v>
      </c>
      <c r="H6" s="61" t="s">
        <v>38</v>
      </c>
      <c r="J6" s="7" t="s">
        <v>5</v>
      </c>
      <c r="K6" s="7" t="s">
        <v>11</v>
      </c>
    </row>
    <row r="7" spans="1:15" x14ac:dyDescent="0.25">
      <c r="A7" s="7" t="s">
        <v>6</v>
      </c>
      <c r="B7" s="13" t="s">
        <v>7</v>
      </c>
      <c r="C7" s="7" t="s">
        <v>0</v>
      </c>
      <c r="E7" s="14" t="s">
        <v>1</v>
      </c>
      <c r="F7" s="9" t="s">
        <v>14</v>
      </c>
      <c r="G7" s="9"/>
      <c r="H7" s="58" t="s">
        <v>14</v>
      </c>
      <c r="I7" s="9"/>
      <c r="J7" s="7" t="s">
        <v>14</v>
      </c>
      <c r="K7" s="7" t="s">
        <v>14</v>
      </c>
    </row>
    <row r="8" spans="1:15" x14ac:dyDescent="0.25">
      <c r="M8" s="108"/>
    </row>
    <row r="9" spans="1:15" ht="26.25" customHeight="1" x14ac:dyDescent="0.25">
      <c r="A9" s="7">
        <v>1</v>
      </c>
      <c r="B9" s="7">
        <v>6162</v>
      </c>
      <c r="C9" s="8" t="s">
        <v>29</v>
      </c>
      <c r="D9" s="94"/>
      <c r="E9" s="14">
        <v>0.9405</v>
      </c>
      <c r="F9" s="61">
        <v>0.54861111111111105</v>
      </c>
      <c r="H9" s="61">
        <v>0.57109953703703698</v>
      </c>
      <c r="I9" s="61"/>
      <c r="J9" s="85">
        <f t="shared" ref="J9:J21" si="0">H9-F9</f>
        <v>2.2488425925925926E-2</v>
      </c>
      <c r="K9" s="85">
        <f t="shared" ref="K9:K21" si="1">J9*E9</f>
        <v>2.1150364583333334E-2</v>
      </c>
      <c r="M9" s="13"/>
      <c r="N9" s="109"/>
    </row>
    <row r="10" spans="1:15" ht="26.25" customHeight="1" x14ac:dyDescent="0.25">
      <c r="A10" s="7">
        <v>2</v>
      </c>
      <c r="B10" s="7">
        <v>6962</v>
      </c>
      <c r="C10" s="8" t="s">
        <v>25</v>
      </c>
      <c r="E10" s="14">
        <v>0.85809999999999997</v>
      </c>
      <c r="F10" s="61">
        <v>0.54861111111111105</v>
      </c>
      <c r="G10" s="61"/>
      <c r="H10" s="61">
        <v>0.57356481481481481</v>
      </c>
      <c r="I10" s="61"/>
      <c r="J10" s="85">
        <f t="shared" si="0"/>
        <v>2.4953703703703756E-2</v>
      </c>
      <c r="K10" s="85">
        <f t="shared" si="1"/>
        <v>2.1412773148148191E-2</v>
      </c>
      <c r="M10" s="13"/>
      <c r="N10" s="109"/>
    </row>
    <row r="11" spans="1:15" x14ac:dyDescent="0.25">
      <c r="A11" s="7">
        <v>3</v>
      </c>
      <c r="B11" s="13">
        <v>8800</v>
      </c>
      <c r="C11" s="8" t="s">
        <v>44</v>
      </c>
      <c r="E11" s="14">
        <v>0.93200000000000005</v>
      </c>
      <c r="F11" s="61">
        <v>0.54861111111111105</v>
      </c>
      <c r="G11" s="61"/>
      <c r="H11" s="61">
        <v>0.57190972222222225</v>
      </c>
      <c r="I11" s="61"/>
      <c r="J11" s="85">
        <f t="shared" si="0"/>
        <v>2.32986111111112E-2</v>
      </c>
      <c r="K11" s="85">
        <f t="shared" si="1"/>
        <v>2.1714305555555639E-2</v>
      </c>
      <c r="M11" s="13"/>
      <c r="N11" s="109"/>
    </row>
    <row r="12" spans="1:15" x14ac:dyDescent="0.25">
      <c r="A12" s="7">
        <v>4</v>
      </c>
      <c r="B12" s="13">
        <v>5416</v>
      </c>
      <c r="C12" s="8" t="s">
        <v>42</v>
      </c>
      <c r="E12" s="14">
        <v>0.81279999999999997</v>
      </c>
      <c r="F12" s="61">
        <v>0.54861111111111105</v>
      </c>
      <c r="G12" s="61"/>
      <c r="H12" s="61">
        <v>0.57540509259259254</v>
      </c>
      <c r="I12" s="61"/>
      <c r="J12" s="85">
        <f t="shared" si="0"/>
        <v>2.6793981481481488E-2</v>
      </c>
      <c r="K12" s="85">
        <f t="shared" si="1"/>
        <v>2.1778148148148154E-2</v>
      </c>
      <c r="M12" s="13"/>
      <c r="N12" s="109"/>
    </row>
    <row r="13" spans="1:15" x14ac:dyDescent="0.25">
      <c r="A13" s="7">
        <v>5</v>
      </c>
      <c r="B13" s="13" t="s">
        <v>57</v>
      </c>
      <c r="C13" s="8" t="s">
        <v>58</v>
      </c>
      <c r="E13" s="14">
        <v>0.93899999999999995</v>
      </c>
      <c r="F13" s="61">
        <v>0.54861111111111105</v>
      </c>
      <c r="G13" s="61"/>
      <c r="H13" s="61">
        <v>0.57199074074074074</v>
      </c>
      <c r="I13" s="61"/>
      <c r="J13" s="85">
        <f t="shared" si="0"/>
        <v>2.3379629629629695E-2</v>
      </c>
      <c r="K13" s="85">
        <f t="shared" si="1"/>
        <v>2.195347222222228E-2</v>
      </c>
      <c r="M13" s="13"/>
      <c r="N13" s="109"/>
    </row>
    <row r="14" spans="1:15" x14ac:dyDescent="0.25">
      <c r="A14" s="7">
        <v>6</v>
      </c>
      <c r="B14" s="13">
        <v>9596</v>
      </c>
      <c r="C14" s="8" t="s">
        <v>40</v>
      </c>
      <c r="E14" s="14">
        <v>0.91900000000000004</v>
      </c>
      <c r="F14" s="61">
        <v>0.54861111111111105</v>
      </c>
      <c r="G14" s="61"/>
      <c r="H14" s="61">
        <v>0.57268518518518519</v>
      </c>
      <c r="I14" s="61"/>
      <c r="J14" s="85">
        <f t="shared" si="0"/>
        <v>2.4074074074074137E-2</v>
      </c>
      <c r="K14" s="85">
        <f t="shared" si="1"/>
        <v>2.2124074074074133E-2</v>
      </c>
      <c r="M14" s="13"/>
      <c r="N14" s="109"/>
    </row>
    <row r="15" spans="1:15" x14ac:dyDescent="0.25">
      <c r="A15" s="7">
        <v>7</v>
      </c>
      <c r="B15" s="13">
        <v>6980</v>
      </c>
      <c r="C15" s="8" t="s">
        <v>39</v>
      </c>
      <c r="E15" s="14">
        <v>0.84050000000000002</v>
      </c>
      <c r="F15" s="61">
        <v>0.54861111111111105</v>
      </c>
      <c r="G15" s="61"/>
      <c r="H15" s="61">
        <v>0.57494212962962965</v>
      </c>
      <c r="I15" s="61"/>
      <c r="J15" s="85">
        <f t="shared" si="0"/>
        <v>2.6331018518518601E-2</v>
      </c>
      <c r="K15" s="85">
        <f t="shared" si="1"/>
        <v>2.2131221064814886E-2</v>
      </c>
      <c r="M15" s="13"/>
      <c r="N15" s="109"/>
    </row>
    <row r="16" spans="1:15" x14ac:dyDescent="0.25">
      <c r="A16" s="7">
        <v>8</v>
      </c>
      <c r="B16" s="13">
        <v>8737</v>
      </c>
      <c r="C16" s="8" t="s">
        <v>28</v>
      </c>
      <c r="E16" s="14">
        <v>0.86499999999999999</v>
      </c>
      <c r="F16" s="61">
        <v>0.54861111111111105</v>
      </c>
      <c r="G16" s="61"/>
      <c r="H16" s="61">
        <v>0.57422453703703702</v>
      </c>
      <c r="I16" s="61"/>
      <c r="J16" s="85">
        <f t="shared" si="0"/>
        <v>2.561342592592597E-2</v>
      </c>
      <c r="K16" s="85">
        <f t="shared" si="1"/>
        <v>2.2155613425925962E-2</v>
      </c>
      <c r="M16" s="13"/>
      <c r="N16" s="109"/>
    </row>
    <row r="17" spans="1:14" x14ac:dyDescent="0.25">
      <c r="A17" s="7">
        <v>9</v>
      </c>
      <c r="B17" s="13">
        <v>6682</v>
      </c>
      <c r="C17" s="8" t="s">
        <v>41</v>
      </c>
      <c r="E17" s="14">
        <v>0.85580000000000001</v>
      </c>
      <c r="F17" s="61">
        <v>0.54861111111111105</v>
      </c>
      <c r="G17" s="61"/>
      <c r="H17" s="61">
        <v>0.57502314814814814</v>
      </c>
      <c r="I17" s="61"/>
      <c r="J17" s="85">
        <f t="shared" si="0"/>
        <v>2.6412037037037095E-2</v>
      </c>
      <c r="K17" s="85">
        <f t="shared" si="1"/>
        <v>2.2603421296296347E-2</v>
      </c>
      <c r="M17" s="13"/>
      <c r="N17" s="109"/>
    </row>
    <row r="18" spans="1:14" x14ac:dyDescent="0.25">
      <c r="A18" s="7">
        <v>10</v>
      </c>
      <c r="B18" s="7">
        <v>4155</v>
      </c>
      <c r="C18" s="8" t="s">
        <v>26</v>
      </c>
      <c r="E18" s="14">
        <v>0.90610000000000002</v>
      </c>
      <c r="F18" s="61">
        <v>0.54861111111111105</v>
      </c>
      <c r="G18" s="61"/>
      <c r="H18" s="61">
        <v>0.57374999999999998</v>
      </c>
      <c r="I18" s="61"/>
      <c r="J18" s="85">
        <f t="shared" si="0"/>
        <v>2.5138888888888933E-2</v>
      </c>
      <c r="K18" s="85">
        <f t="shared" si="1"/>
        <v>2.2778347222222262E-2</v>
      </c>
      <c r="M18" s="13"/>
      <c r="N18" s="109"/>
    </row>
    <row r="19" spans="1:14" x14ac:dyDescent="0.25">
      <c r="A19" s="7">
        <v>11</v>
      </c>
      <c r="B19" s="13">
        <v>9462</v>
      </c>
      <c r="C19" s="8" t="s">
        <v>20</v>
      </c>
      <c r="E19" s="14">
        <v>0.86970000000000003</v>
      </c>
      <c r="F19" s="61">
        <v>0.54861111111111105</v>
      </c>
      <c r="G19" s="61"/>
      <c r="H19" s="61">
        <v>0.57525462962962959</v>
      </c>
      <c r="I19" s="61"/>
      <c r="J19" s="85">
        <f t="shared" si="0"/>
        <v>2.6643518518518539E-2</v>
      </c>
      <c r="K19" s="85">
        <f t="shared" si="1"/>
        <v>2.3171868055555572E-2</v>
      </c>
      <c r="M19" s="13"/>
      <c r="N19" s="109"/>
    </row>
    <row r="20" spans="1:14" x14ac:dyDescent="0.25">
      <c r="A20" s="7">
        <v>12</v>
      </c>
      <c r="B20" s="13" t="s">
        <v>59</v>
      </c>
      <c r="C20" s="8" t="s">
        <v>60</v>
      </c>
      <c r="E20" s="14">
        <v>0.83579999999999999</v>
      </c>
      <c r="F20" s="61">
        <v>0.54861111111111105</v>
      </c>
      <c r="G20" s="61"/>
      <c r="H20" s="61">
        <v>0.57656249999999998</v>
      </c>
      <c r="I20" s="61"/>
      <c r="J20" s="85">
        <f t="shared" si="0"/>
        <v>2.7951388888888928E-2</v>
      </c>
      <c r="K20" s="85">
        <f t="shared" si="1"/>
        <v>2.3361770833333365E-2</v>
      </c>
      <c r="M20" s="13"/>
      <c r="N20" s="109"/>
    </row>
    <row r="21" spans="1:14" x14ac:dyDescent="0.25">
      <c r="A21" s="7">
        <v>13</v>
      </c>
      <c r="B21" s="13">
        <v>9140</v>
      </c>
      <c r="C21" s="8" t="s">
        <v>43</v>
      </c>
      <c r="E21" s="14">
        <v>0.87119999999999997</v>
      </c>
      <c r="F21" s="61">
        <v>0.54861111111111105</v>
      </c>
      <c r="H21" s="61">
        <v>0.57554398148148145</v>
      </c>
      <c r="I21" s="61"/>
      <c r="J21" s="85">
        <f t="shared" si="0"/>
        <v>2.6932870370370399E-2</v>
      </c>
      <c r="K21" s="85">
        <f t="shared" si="1"/>
        <v>2.3463916666666692E-2</v>
      </c>
      <c r="M21" s="13"/>
      <c r="N21" s="109"/>
    </row>
    <row r="22" spans="1:14" x14ac:dyDescent="0.25">
      <c r="C22" s="88" t="s">
        <v>9</v>
      </c>
      <c r="F22" s="61"/>
      <c r="G22" s="61"/>
      <c r="I22" s="61"/>
      <c r="J22" s="85"/>
      <c r="K22" s="85"/>
      <c r="M22" s="13"/>
      <c r="N22" s="109"/>
    </row>
    <row r="23" spans="1:14" x14ac:dyDescent="0.25">
      <c r="A23" s="7" t="s">
        <v>10</v>
      </c>
      <c r="B23" s="13" t="s">
        <v>36</v>
      </c>
      <c r="F23" s="7" t="s">
        <v>37</v>
      </c>
      <c r="H23" s="61" t="s">
        <v>38</v>
      </c>
      <c r="J23" s="7" t="s">
        <v>5</v>
      </c>
      <c r="K23" s="7" t="s">
        <v>11</v>
      </c>
    </row>
    <row r="24" spans="1:14" x14ac:dyDescent="0.25">
      <c r="A24" s="7" t="s">
        <v>6</v>
      </c>
      <c r="B24" s="13" t="s">
        <v>7</v>
      </c>
      <c r="C24" s="7" t="s">
        <v>0</v>
      </c>
      <c r="E24" s="14" t="s">
        <v>1</v>
      </c>
      <c r="F24" s="9" t="s">
        <v>14</v>
      </c>
      <c r="G24" s="9"/>
      <c r="H24" s="58" t="s">
        <v>14</v>
      </c>
      <c r="I24" s="9"/>
      <c r="J24" s="7" t="s">
        <v>14</v>
      </c>
      <c r="K24" s="7" t="s">
        <v>14</v>
      </c>
    </row>
    <row r="25" spans="1:14" x14ac:dyDescent="0.25">
      <c r="J25" s="85"/>
      <c r="K25" s="85"/>
      <c r="M25" s="108"/>
    </row>
    <row r="26" spans="1:14" x14ac:dyDescent="0.3">
      <c r="A26" s="7">
        <v>1</v>
      </c>
      <c r="B26" s="13">
        <v>6288</v>
      </c>
      <c r="C26" s="3" t="s">
        <v>46</v>
      </c>
      <c r="D26" s="14"/>
      <c r="E26" s="14">
        <v>0.78100000000000003</v>
      </c>
      <c r="F26" s="61">
        <v>0.54513888888888895</v>
      </c>
      <c r="G26" s="95"/>
      <c r="H26" s="61">
        <v>0.57151620370370371</v>
      </c>
      <c r="I26" s="95"/>
      <c r="J26" s="85">
        <f t="shared" ref="J26:J34" si="2">H26-F26</f>
        <v>2.6377314814814756E-2</v>
      </c>
      <c r="K26" s="85">
        <f t="shared" ref="K26:K34" si="3">J26*E26</f>
        <v>2.0600682870370327E-2</v>
      </c>
      <c r="L26" s="7"/>
    </row>
    <row r="27" spans="1:14" x14ac:dyDescent="0.3">
      <c r="A27" s="7">
        <v>2</v>
      </c>
      <c r="B27" s="5">
        <v>4816</v>
      </c>
      <c r="C27" s="3" t="s">
        <v>17</v>
      </c>
      <c r="E27" s="14">
        <v>0.82630000000000003</v>
      </c>
      <c r="F27" s="61">
        <v>0.54513888888888895</v>
      </c>
      <c r="G27" s="95"/>
      <c r="H27" s="61">
        <v>0.57065972222222217</v>
      </c>
      <c r="I27" s="95"/>
      <c r="J27" s="85">
        <f t="shared" si="2"/>
        <v>2.5520833333333215E-2</v>
      </c>
      <c r="K27" s="85">
        <f t="shared" si="3"/>
        <v>2.1087864583333237E-2</v>
      </c>
    </row>
    <row r="28" spans="1:14" x14ac:dyDescent="0.3">
      <c r="A28" s="7">
        <v>3</v>
      </c>
      <c r="B28" s="5">
        <v>6728</v>
      </c>
      <c r="C28" s="3" t="s">
        <v>61</v>
      </c>
      <c r="E28" s="14">
        <v>0.77849999999999997</v>
      </c>
      <c r="F28" s="61">
        <v>0.54513888888888895</v>
      </c>
      <c r="H28" s="61">
        <v>0.57239583333333333</v>
      </c>
      <c r="I28" s="95"/>
      <c r="J28" s="85">
        <f t="shared" si="2"/>
        <v>2.7256944444444375E-2</v>
      </c>
      <c r="K28" s="85">
        <f t="shared" si="3"/>
        <v>2.1219531249999944E-2</v>
      </c>
    </row>
    <row r="29" spans="1:14" x14ac:dyDescent="0.3">
      <c r="A29" s="7">
        <v>4</v>
      </c>
      <c r="B29" s="5">
        <v>4988</v>
      </c>
      <c r="C29" s="3" t="s">
        <v>45</v>
      </c>
      <c r="E29" s="14">
        <v>0.78200000000000003</v>
      </c>
      <c r="F29" s="61">
        <v>0.54513888888888895</v>
      </c>
      <c r="G29" s="95"/>
      <c r="H29" s="61">
        <v>0.57262731481481477</v>
      </c>
      <c r="I29" s="95"/>
      <c r="J29" s="85">
        <f t="shared" si="2"/>
        <v>2.7488425925925819E-2</v>
      </c>
      <c r="K29" s="85">
        <f t="shared" si="3"/>
        <v>2.149594907407399E-2</v>
      </c>
    </row>
    <row r="30" spans="1:14" x14ac:dyDescent="0.3">
      <c r="A30" s="7">
        <v>5</v>
      </c>
      <c r="B30" s="5">
        <v>5030</v>
      </c>
      <c r="C30" s="3" t="s">
        <v>12</v>
      </c>
      <c r="E30" s="14">
        <v>0.76490000000000002</v>
      </c>
      <c r="F30" s="61">
        <v>0.54513888888888895</v>
      </c>
      <c r="G30" s="95"/>
      <c r="H30" s="61">
        <v>0.57332175925925932</v>
      </c>
      <c r="I30" s="95"/>
      <c r="J30" s="85">
        <f t="shared" si="2"/>
        <v>2.8182870370370372E-2</v>
      </c>
      <c r="K30" s="85">
        <f t="shared" si="3"/>
        <v>2.1557077546296297E-2</v>
      </c>
    </row>
    <row r="31" spans="1:14" x14ac:dyDescent="0.3">
      <c r="A31" s="7">
        <v>6</v>
      </c>
      <c r="B31" s="5" t="s">
        <v>62</v>
      </c>
      <c r="C31" s="96" t="s">
        <v>63</v>
      </c>
      <c r="D31" s="14"/>
      <c r="E31" s="14">
        <v>0.77</v>
      </c>
      <c r="F31" s="61">
        <v>0.54513888888888895</v>
      </c>
      <c r="G31" s="95"/>
      <c r="H31" s="61">
        <v>0.57354166666666673</v>
      </c>
      <c r="I31" s="95"/>
      <c r="J31" s="85">
        <f t="shared" si="2"/>
        <v>2.8402777777777777E-2</v>
      </c>
      <c r="K31" s="85">
        <f t="shared" si="3"/>
        <v>2.187013888888889E-2</v>
      </c>
    </row>
    <row r="32" spans="1:14" x14ac:dyDescent="0.3">
      <c r="A32" s="7">
        <v>7</v>
      </c>
      <c r="B32" s="5" t="s">
        <v>65</v>
      </c>
      <c r="C32" s="3" t="s">
        <v>66</v>
      </c>
      <c r="E32" s="14">
        <v>0.69</v>
      </c>
      <c r="F32" s="61">
        <v>0.54513888888888895</v>
      </c>
      <c r="H32" s="61">
        <v>0.5773611111111111</v>
      </c>
      <c r="I32" s="95"/>
      <c r="J32" s="85">
        <f t="shared" si="2"/>
        <v>3.2222222222222152E-2</v>
      </c>
      <c r="K32" s="85">
        <f t="shared" si="3"/>
        <v>2.2233333333333282E-2</v>
      </c>
    </row>
    <row r="33" spans="1:15" x14ac:dyDescent="0.3">
      <c r="A33" s="7">
        <v>8</v>
      </c>
      <c r="B33" s="5">
        <v>5850</v>
      </c>
      <c r="C33" s="3" t="s">
        <v>33</v>
      </c>
      <c r="E33" s="14">
        <v>0.80479999999999996</v>
      </c>
      <c r="F33" s="61">
        <v>0.54513888888888895</v>
      </c>
      <c r="G33" s="95"/>
      <c r="H33" s="61">
        <v>0.57277777777777772</v>
      </c>
      <c r="I33" s="95"/>
      <c r="J33" s="85">
        <f t="shared" si="2"/>
        <v>2.7638888888888768E-2</v>
      </c>
      <c r="K33" s="85">
        <f t="shared" si="3"/>
        <v>2.2243777777777678E-2</v>
      </c>
    </row>
    <row r="34" spans="1:15" x14ac:dyDescent="0.3">
      <c r="A34" s="7">
        <v>9</v>
      </c>
      <c r="B34" s="5">
        <v>9128</v>
      </c>
      <c r="C34" s="3" t="s">
        <v>32</v>
      </c>
      <c r="E34" s="14">
        <v>0.76819999999999999</v>
      </c>
      <c r="F34" s="61">
        <v>0.54513888888888895</v>
      </c>
      <c r="H34" s="61">
        <v>0.5744097222222222</v>
      </c>
      <c r="I34" s="95"/>
      <c r="J34" s="85">
        <f t="shared" si="2"/>
        <v>2.9270833333333246E-2</v>
      </c>
      <c r="K34" s="85">
        <f t="shared" si="3"/>
        <v>2.24858541666666E-2</v>
      </c>
    </row>
    <row r="35" spans="1:15" x14ac:dyDescent="0.3">
      <c r="A35" s="7">
        <v>10</v>
      </c>
      <c r="B35" s="5">
        <v>6585</v>
      </c>
      <c r="C35" s="3" t="s">
        <v>64</v>
      </c>
      <c r="E35" s="14">
        <v>0.75929999999999997</v>
      </c>
      <c r="F35" s="61">
        <v>0.54513888888888895</v>
      </c>
      <c r="H35" s="61" t="s">
        <v>77</v>
      </c>
      <c r="I35" s="95"/>
      <c r="J35" s="85"/>
      <c r="K35" s="85"/>
    </row>
    <row r="36" spans="1:15" x14ac:dyDescent="0.3">
      <c r="A36" s="7">
        <v>11</v>
      </c>
      <c r="B36" s="5" t="s">
        <v>67</v>
      </c>
      <c r="C36" s="96" t="s">
        <v>68</v>
      </c>
      <c r="D36" s="14"/>
      <c r="E36" s="14">
        <v>0.66149999999999998</v>
      </c>
      <c r="F36" s="61">
        <v>0.54513888888888895</v>
      </c>
      <c r="G36" s="95"/>
      <c r="H36" s="61" t="s">
        <v>77</v>
      </c>
      <c r="I36" s="95"/>
      <c r="J36" s="85"/>
      <c r="K36" s="85"/>
    </row>
    <row r="37" spans="1:15" x14ac:dyDescent="0.3">
      <c r="B37" s="5"/>
      <c r="C37" s="96"/>
      <c r="D37" s="14"/>
      <c r="F37" s="61"/>
      <c r="G37" s="95"/>
      <c r="I37" s="95"/>
      <c r="J37" s="85"/>
      <c r="K37" s="85"/>
    </row>
    <row r="38" spans="1:15" x14ac:dyDescent="0.25">
      <c r="B38" s="11"/>
      <c r="C38" s="88" t="s">
        <v>47</v>
      </c>
      <c r="D38" s="9"/>
      <c r="E38" s="89"/>
      <c r="F38" s="12"/>
      <c r="G38" s="12"/>
      <c r="H38" s="58"/>
      <c r="I38" s="9"/>
      <c r="J38" s="85"/>
      <c r="K38" s="85"/>
    </row>
    <row r="39" spans="1:15" x14ac:dyDescent="0.25">
      <c r="A39" s="7" t="s">
        <v>10</v>
      </c>
      <c r="B39" s="13" t="s">
        <v>36</v>
      </c>
      <c r="F39" s="7" t="s">
        <v>37</v>
      </c>
      <c r="H39" s="61" t="s">
        <v>38</v>
      </c>
      <c r="J39" s="7" t="s">
        <v>5</v>
      </c>
      <c r="K39" s="7" t="s">
        <v>11</v>
      </c>
      <c r="L39" s="10"/>
    </row>
    <row r="40" spans="1:15" x14ac:dyDescent="0.25">
      <c r="A40" s="9" t="s">
        <v>6</v>
      </c>
      <c r="B40" s="11" t="s">
        <v>7</v>
      </c>
      <c r="C40" s="9" t="s">
        <v>0</v>
      </c>
      <c r="E40" s="14" t="s">
        <v>1</v>
      </c>
      <c r="F40" s="9" t="s">
        <v>14</v>
      </c>
      <c r="G40" s="9"/>
      <c r="H40" s="58" t="s">
        <v>14</v>
      </c>
      <c r="I40" s="9"/>
      <c r="J40" s="7" t="s">
        <v>14</v>
      </c>
      <c r="K40" s="7" t="s">
        <v>14</v>
      </c>
      <c r="L40" s="7"/>
      <c r="N40" s="110"/>
    </row>
    <row r="41" spans="1:15" x14ac:dyDescent="0.25">
      <c r="A41" s="9"/>
      <c r="L41" s="85"/>
      <c r="O41" s="110"/>
    </row>
    <row r="42" spans="1:15" x14ac:dyDescent="0.25">
      <c r="A42" s="9">
        <v>1</v>
      </c>
      <c r="B42" s="13">
        <v>8915</v>
      </c>
      <c r="C42" s="8" t="s">
        <v>24</v>
      </c>
      <c r="E42" s="14">
        <v>0.89200000000000002</v>
      </c>
      <c r="F42" s="61">
        <v>0.59722222222222221</v>
      </c>
      <c r="G42" s="104"/>
      <c r="H42" s="61">
        <v>0.68109953703703707</v>
      </c>
      <c r="J42" s="85">
        <f t="shared" ref="J42:J51" si="4">H42-F42</f>
        <v>8.3877314814814863E-2</v>
      </c>
      <c r="K42" s="85">
        <f t="shared" ref="K42:K51" si="5">J42*E42</f>
        <v>7.4818564814814859E-2</v>
      </c>
      <c r="L42" s="85"/>
      <c r="O42" s="110"/>
    </row>
    <row r="43" spans="1:15" x14ac:dyDescent="0.25">
      <c r="A43" s="9">
        <v>2</v>
      </c>
      <c r="B43" s="13">
        <v>9619</v>
      </c>
      <c r="C43" s="8" t="s">
        <v>49</v>
      </c>
      <c r="E43" s="14">
        <v>0.85499999999999998</v>
      </c>
      <c r="F43" s="61">
        <v>0.59722222222222221</v>
      </c>
      <c r="G43" s="104"/>
      <c r="H43" s="61">
        <v>0.68624999999999992</v>
      </c>
      <c r="J43" s="85">
        <f t="shared" si="4"/>
        <v>8.9027777777777706E-2</v>
      </c>
      <c r="K43" s="85">
        <f t="shared" si="5"/>
        <v>7.6118749999999943E-2</v>
      </c>
      <c r="L43" s="85" t="e">
        <f>#REF!*#REF!</f>
        <v>#REF!</v>
      </c>
      <c r="M43" s="111"/>
      <c r="N43" s="111"/>
      <c r="O43" s="110"/>
    </row>
    <row r="44" spans="1:15" x14ac:dyDescent="0.25">
      <c r="A44" s="7">
        <v>3</v>
      </c>
      <c r="B44" s="13">
        <v>5103</v>
      </c>
      <c r="C44" s="8" t="s">
        <v>27</v>
      </c>
      <c r="E44" s="14">
        <v>0.79769999999999996</v>
      </c>
      <c r="F44" s="61">
        <v>0.59722222222222221</v>
      </c>
      <c r="G44" s="86"/>
      <c r="H44" s="61">
        <v>0.6945486111111111</v>
      </c>
      <c r="J44" s="85">
        <f t="shared" si="4"/>
        <v>9.7326388888888893E-2</v>
      </c>
      <c r="K44" s="85">
        <f t="shared" si="5"/>
        <v>7.7637260416666673E-2</v>
      </c>
      <c r="L44" s="85" t="e">
        <f>#REF!*#REF!</f>
        <v>#REF!</v>
      </c>
      <c r="M44" s="111"/>
      <c r="N44" s="111"/>
      <c r="O44" s="86"/>
    </row>
    <row r="45" spans="1:15" x14ac:dyDescent="0.25">
      <c r="A45" s="7">
        <v>4</v>
      </c>
      <c r="B45" s="13">
        <v>6157</v>
      </c>
      <c r="C45" s="8" t="s">
        <v>15</v>
      </c>
      <c r="E45" s="14">
        <v>0.74119999999999997</v>
      </c>
      <c r="F45" s="61">
        <v>0.59722222222222221</v>
      </c>
      <c r="G45" s="86"/>
      <c r="H45" s="61">
        <v>0.703125</v>
      </c>
      <c r="J45" s="85">
        <f t="shared" si="4"/>
        <v>0.10590277777777779</v>
      </c>
      <c r="K45" s="85">
        <f t="shared" si="5"/>
        <v>7.8495138888888899E-2</v>
      </c>
      <c r="L45" s="85" t="e">
        <f>#REF!*#REF!</f>
        <v>#REF!</v>
      </c>
      <c r="M45" s="111"/>
      <c r="N45" s="111"/>
    </row>
    <row r="46" spans="1:15" x14ac:dyDescent="0.25">
      <c r="A46" s="7">
        <v>5</v>
      </c>
      <c r="B46" s="13">
        <v>5773</v>
      </c>
      <c r="C46" s="8" t="s">
        <v>19</v>
      </c>
      <c r="E46" s="14">
        <v>0.76449999999999996</v>
      </c>
      <c r="F46" s="61">
        <v>0.59722222222222221</v>
      </c>
      <c r="G46" s="86"/>
      <c r="H46" s="61">
        <v>0.70035879629629638</v>
      </c>
      <c r="J46" s="85">
        <f t="shared" si="4"/>
        <v>0.10313657407407417</v>
      </c>
      <c r="K46" s="85">
        <f t="shared" si="5"/>
        <v>7.8847910879629696E-2</v>
      </c>
      <c r="L46" s="85" t="e">
        <f>#REF!*#REF!</f>
        <v>#REF!</v>
      </c>
      <c r="M46" s="111"/>
      <c r="N46" s="111"/>
    </row>
    <row r="47" spans="1:15" x14ac:dyDescent="0.25">
      <c r="A47" s="7">
        <v>6</v>
      </c>
      <c r="B47" s="13">
        <v>8873</v>
      </c>
      <c r="C47" s="87" t="s">
        <v>48</v>
      </c>
      <c r="E47" s="14">
        <v>0.74560000000000004</v>
      </c>
      <c r="F47" s="61">
        <v>0.59722222222222221</v>
      </c>
      <c r="H47" s="61">
        <v>0.70322916666666668</v>
      </c>
      <c r="J47" s="85">
        <f t="shared" si="4"/>
        <v>0.10600694444444447</v>
      </c>
      <c r="K47" s="85">
        <f t="shared" si="5"/>
        <v>7.9038777777777805E-2</v>
      </c>
      <c r="L47" s="85" t="e">
        <f>#REF!*#REF!</f>
        <v>#REF!</v>
      </c>
      <c r="M47" s="111"/>
      <c r="N47" s="111"/>
    </row>
    <row r="48" spans="1:15" x14ac:dyDescent="0.3">
      <c r="A48" s="7">
        <v>7</v>
      </c>
      <c r="B48" s="5">
        <v>2768</v>
      </c>
      <c r="C48" s="84" t="s">
        <v>34</v>
      </c>
      <c r="E48" s="14">
        <v>0.6915</v>
      </c>
      <c r="F48" s="61">
        <v>0.59722222222222221</v>
      </c>
      <c r="G48" s="86"/>
      <c r="H48" s="61">
        <v>0.71296296296296291</v>
      </c>
      <c r="J48" s="85">
        <f t="shared" si="4"/>
        <v>0.1157407407407407</v>
      </c>
      <c r="K48" s="85">
        <f t="shared" si="5"/>
        <v>8.0034722222222188E-2</v>
      </c>
      <c r="L48" s="85" t="e">
        <f>#REF!*#REF!</f>
        <v>#REF!</v>
      </c>
      <c r="M48" s="111"/>
      <c r="N48" s="111"/>
    </row>
    <row r="49" spans="1:14" x14ac:dyDescent="0.25">
      <c r="A49" s="7">
        <v>8</v>
      </c>
      <c r="B49" s="13">
        <v>6310</v>
      </c>
      <c r="C49" s="8" t="s">
        <v>21</v>
      </c>
      <c r="E49" s="14">
        <v>0.79139999999999999</v>
      </c>
      <c r="F49" s="61">
        <v>0.59722222222222221</v>
      </c>
      <c r="G49" s="86"/>
      <c r="H49" s="61">
        <v>0.70491898148148147</v>
      </c>
      <c r="J49" s="85">
        <f t="shared" si="4"/>
        <v>0.10769675925925926</v>
      </c>
      <c r="K49" s="85">
        <f t="shared" si="5"/>
        <v>8.5231215277777772E-2</v>
      </c>
      <c r="L49" s="85" t="e">
        <f>#REF!*#REF!</f>
        <v>#REF!</v>
      </c>
      <c r="M49" s="111"/>
      <c r="N49" s="111"/>
    </row>
    <row r="50" spans="1:14" x14ac:dyDescent="0.25">
      <c r="A50" s="7">
        <v>9</v>
      </c>
      <c r="B50" s="13">
        <v>9476</v>
      </c>
      <c r="C50" s="8" t="s">
        <v>30</v>
      </c>
      <c r="E50" s="14">
        <v>0.78779999999999994</v>
      </c>
      <c r="F50" s="61">
        <v>0.59722222222222221</v>
      </c>
      <c r="H50" s="61">
        <v>0.7055324074074073</v>
      </c>
      <c r="J50" s="85">
        <f t="shared" si="4"/>
        <v>0.10831018518518509</v>
      </c>
      <c r="K50" s="85">
        <f t="shared" si="5"/>
        <v>8.532676388888881E-2</v>
      </c>
    </row>
    <row r="51" spans="1:14" x14ac:dyDescent="0.25">
      <c r="A51" s="7">
        <v>10</v>
      </c>
      <c r="B51" s="13">
        <v>8357</v>
      </c>
      <c r="C51" s="8" t="s">
        <v>22</v>
      </c>
      <c r="E51" s="14">
        <v>0.876</v>
      </c>
      <c r="F51" s="61">
        <v>0.59722222222222221</v>
      </c>
      <c r="H51" s="61">
        <v>0.69508101851851845</v>
      </c>
      <c r="J51" s="85">
        <f t="shared" si="4"/>
        <v>9.7858796296296235E-2</v>
      </c>
      <c r="K51" s="85">
        <f t="shared" si="5"/>
        <v>8.5724305555555505E-2</v>
      </c>
    </row>
    <row r="52" spans="1:14" x14ac:dyDescent="0.3">
      <c r="A52" s="7">
        <v>11</v>
      </c>
      <c r="B52" s="5">
        <v>8855</v>
      </c>
      <c r="C52" s="84" t="s">
        <v>50</v>
      </c>
      <c r="E52" s="14">
        <v>0.66490000000000005</v>
      </c>
      <c r="F52" s="61">
        <v>0.59722222222222221</v>
      </c>
      <c r="G52" s="86"/>
      <c r="H52" s="61" t="s">
        <v>79</v>
      </c>
      <c r="J52" s="85"/>
      <c r="K52" s="85"/>
    </row>
    <row r="53" spans="1:14" x14ac:dyDescent="0.25">
      <c r="F53" s="61"/>
      <c r="J53" s="85"/>
      <c r="K53" s="85"/>
    </row>
    <row r="54" spans="1:14" x14ac:dyDescent="0.25">
      <c r="B54" s="11"/>
      <c r="C54" s="88" t="s">
        <v>51</v>
      </c>
      <c r="D54" s="9"/>
      <c r="E54" s="89"/>
      <c r="F54" s="12"/>
      <c r="G54" s="12"/>
      <c r="H54" s="58"/>
      <c r="I54" s="9"/>
      <c r="J54" s="85"/>
      <c r="K54" s="85"/>
    </row>
    <row r="55" spans="1:14" x14ac:dyDescent="0.25">
      <c r="A55" s="7" t="s">
        <v>10</v>
      </c>
      <c r="B55" s="13" t="s">
        <v>36</v>
      </c>
      <c r="F55" s="7" t="s">
        <v>37</v>
      </c>
      <c r="H55" s="61" t="s">
        <v>38</v>
      </c>
      <c r="J55" s="7" t="s">
        <v>5</v>
      </c>
      <c r="K55" s="7" t="s">
        <v>11</v>
      </c>
    </row>
    <row r="56" spans="1:14" x14ac:dyDescent="0.25">
      <c r="A56" s="9" t="s">
        <v>6</v>
      </c>
      <c r="B56" s="11" t="s">
        <v>7</v>
      </c>
      <c r="C56" s="9" t="s">
        <v>0</v>
      </c>
      <c r="E56" s="14" t="s">
        <v>1</v>
      </c>
      <c r="F56" s="9" t="s">
        <v>14</v>
      </c>
      <c r="G56" s="9"/>
      <c r="H56" s="58" t="s">
        <v>14</v>
      </c>
      <c r="I56" s="9"/>
      <c r="J56" s="7" t="s">
        <v>14</v>
      </c>
      <c r="K56" s="7" t="s">
        <v>14</v>
      </c>
    </row>
    <row r="57" spans="1:14" x14ac:dyDescent="0.25">
      <c r="A57" s="9"/>
    </row>
    <row r="58" spans="1:14" x14ac:dyDescent="0.25">
      <c r="A58" s="9">
        <v>1</v>
      </c>
      <c r="B58" s="13">
        <v>5034</v>
      </c>
      <c r="C58" s="8" t="s">
        <v>18</v>
      </c>
      <c r="E58" s="14">
        <v>0.67610000000000003</v>
      </c>
      <c r="F58" s="61">
        <v>0.60069444444444442</v>
      </c>
      <c r="G58" s="86"/>
      <c r="H58" s="61">
        <v>0.67101851851851846</v>
      </c>
      <c r="J58" s="85">
        <f t="shared" ref="J58:J65" si="6">H58-F58</f>
        <v>7.0324074074074039E-2</v>
      </c>
      <c r="K58" s="85">
        <f t="shared" ref="K58:K65" si="7">J58*E58</f>
        <v>4.7546106481481464E-2</v>
      </c>
    </row>
    <row r="59" spans="1:14" x14ac:dyDescent="0.3">
      <c r="A59" s="9">
        <v>2</v>
      </c>
      <c r="B59" s="5">
        <v>5749</v>
      </c>
      <c r="C59" s="84" t="s">
        <v>54</v>
      </c>
      <c r="E59" s="14">
        <v>0.71850000000000003</v>
      </c>
      <c r="F59" s="61">
        <v>0.60069444444444442</v>
      </c>
      <c r="G59" s="86"/>
      <c r="H59" s="61">
        <v>0.66819444444444442</v>
      </c>
      <c r="J59" s="85">
        <f t="shared" si="6"/>
        <v>6.7500000000000004E-2</v>
      </c>
      <c r="K59" s="85">
        <f t="shared" si="7"/>
        <v>4.8498750000000007E-2</v>
      </c>
    </row>
    <row r="60" spans="1:14" x14ac:dyDescent="0.25">
      <c r="A60" s="7">
        <v>3</v>
      </c>
      <c r="B60" s="13">
        <v>5305</v>
      </c>
      <c r="C60" s="8" t="s">
        <v>52</v>
      </c>
      <c r="E60" s="14">
        <v>0.67610000000000003</v>
      </c>
      <c r="F60" s="61">
        <v>0.60069444444444442</v>
      </c>
      <c r="H60" s="61">
        <v>0.67582175925925936</v>
      </c>
      <c r="J60" s="85">
        <f t="shared" si="6"/>
        <v>7.5127314814814938E-2</v>
      </c>
      <c r="K60" s="85">
        <f t="shared" si="7"/>
        <v>5.0793577546296383E-2</v>
      </c>
    </row>
    <row r="61" spans="1:14" x14ac:dyDescent="0.25">
      <c r="A61" s="7">
        <v>4</v>
      </c>
      <c r="B61" s="13">
        <v>6990</v>
      </c>
      <c r="C61" s="87" t="s">
        <v>31</v>
      </c>
      <c r="E61" s="14">
        <v>0.70030000000000003</v>
      </c>
      <c r="F61" s="61">
        <v>0.60069444444444442</v>
      </c>
      <c r="H61" s="61">
        <v>0.67744212962962969</v>
      </c>
      <c r="J61" s="85">
        <f t="shared" si="6"/>
        <v>7.6747685185185266E-2</v>
      </c>
      <c r="K61" s="85">
        <f t="shared" si="7"/>
        <v>5.3746403935185247E-2</v>
      </c>
    </row>
    <row r="62" spans="1:14" x14ac:dyDescent="0.25">
      <c r="A62" s="7">
        <v>5</v>
      </c>
      <c r="B62" s="13">
        <v>1962</v>
      </c>
      <c r="C62" s="8" t="s">
        <v>3</v>
      </c>
      <c r="E62" s="14">
        <v>0.63549999999999995</v>
      </c>
      <c r="F62" s="61">
        <v>0.60069444444444442</v>
      </c>
      <c r="G62" s="86"/>
      <c r="H62" s="61">
        <v>0.6905324074074074</v>
      </c>
      <c r="J62" s="85">
        <f t="shared" si="6"/>
        <v>8.9837962962962981E-2</v>
      </c>
      <c r="K62" s="85">
        <f t="shared" si="7"/>
        <v>5.7092025462962971E-2</v>
      </c>
    </row>
    <row r="63" spans="1:14" x14ac:dyDescent="0.25">
      <c r="A63" s="7">
        <v>6</v>
      </c>
      <c r="B63" s="13">
        <v>5205</v>
      </c>
      <c r="C63" s="8" t="s">
        <v>23</v>
      </c>
      <c r="E63" s="14">
        <v>0.72960000000000003</v>
      </c>
      <c r="F63" s="61">
        <v>0.60069444444444442</v>
      </c>
      <c r="H63" s="61">
        <v>0.68634259259259256</v>
      </c>
      <c r="J63" s="85">
        <f t="shared" si="6"/>
        <v>8.564814814814814E-2</v>
      </c>
      <c r="K63" s="85">
        <f t="shared" si="7"/>
        <v>6.2488888888888885E-2</v>
      </c>
    </row>
    <row r="64" spans="1:14" x14ac:dyDescent="0.25">
      <c r="A64" s="7">
        <v>7</v>
      </c>
      <c r="B64" s="13">
        <v>5776</v>
      </c>
      <c r="C64" s="8" t="s">
        <v>56</v>
      </c>
      <c r="E64" s="14">
        <v>0.65</v>
      </c>
      <c r="F64" s="61">
        <v>0.60069444444444442</v>
      </c>
      <c r="G64" s="86"/>
      <c r="H64" s="61">
        <v>0.70012731481481483</v>
      </c>
      <c r="J64" s="85">
        <f t="shared" si="6"/>
        <v>9.9432870370370408E-2</v>
      </c>
      <c r="K64" s="85">
        <f t="shared" si="7"/>
        <v>6.463136574074077E-2</v>
      </c>
    </row>
    <row r="65" spans="1:11" x14ac:dyDescent="0.25">
      <c r="A65" s="7">
        <v>8</v>
      </c>
      <c r="B65" s="13">
        <v>9654</v>
      </c>
      <c r="C65" s="8" t="s">
        <v>55</v>
      </c>
      <c r="E65" s="14">
        <v>0.78500000000000003</v>
      </c>
      <c r="F65" s="61">
        <v>0.60069444444444442</v>
      </c>
      <c r="G65" s="86"/>
      <c r="H65" s="61">
        <v>0.69746527777777778</v>
      </c>
      <c r="J65" s="85">
        <f t="shared" si="6"/>
        <v>9.6770833333333361E-2</v>
      </c>
      <c r="K65" s="85">
        <f t="shared" si="7"/>
        <v>7.5965104166666686E-2</v>
      </c>
    </row>
    <row r="66" spans="1:11" x14ac:dyDescent="0.3">
      <c r="A66" s="7">
        <v>9</v>
      </c>
      <c r="B66" s="5">
        <v>1983</v>
      </c>
      <c r="C66" s="84" t="s">
        <v>53</v>
      </c>
      <c r="E66" s="14">
        <v>0.67020000000000002</v>
      </c>
      <c r="F66" s="61"/>
      <c r="G66" s="86"/>
      <c r="H66" s="61" t="s">
        <v>77</v>
      </c>
      <c r="J66" s="85"/>
      <c r="K66" s="85"/>
    </row>
    <row r="67" spans="1:11" x14ac:dyDescent="0.25">
      <c r="A67" s="7">
        <v>10</v>
      </c>
      <c r="B67" s="13">
        <v>8509</v>
      </c>
      <c r="C67" s="8" t="s">
        <v>69</v>
      </c>
      <c r="E67" s="14">
        <v>0.65</v>
      </c>
      <c r="F67" s="61"/>
      <c r="H67" s="61" t="s">
        <v>79</v>
      </c>
      <c r="J67" s="85"/>
      <c r="K67" s="85"/>
    </row>
    <row r="68" spans="1:11" x14ac:dyDescent="0.3">
      <c r="A68" s="7">
        <v>11</v>
      </c>
      <c r="B68" s="5" t="s">
        <v>72</v>
      </c>
      <c r="C68" s="84" t="s">
        <v>71</v>
      </c>
      <c r="E68" s="14">
        <v>0.61970000000000003</v>
      </c>
      <c r="F68" s="61"/>
      <c r="G68" s="86"/>
      <c r="H68" s="61" t="s">
        <v>77</v>
      </c>
      <c r="J68" s="85"/>
      <c r="K68" s="85"/>
    </row>
  </sheetData>
  <sortState ref="B42:K52">
    <sortCondition ref="K42:K52"/>
  </sortState>
  <mergeCells count="3">
    <mergeCell ref="A1:K1"/>
    <mergeCell ref="A3:C3"/>
    <mergeCell ref="E3:G3"/>
  </mergeCells>
  <conditionalFormatting sqref="C19:C21 B19:B22">
    <cfRule type="cellIs" dxfId="1" priority="1" operator="equal">
      <formula>$S$8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N7" sqref="N7"/>
    </sheetView>
  </sheetViews>
  <sheetFormatPr defaultRowHeight="18.75" x14ac:dyDescent="0.25"/>
  <cols>
    <col min="1" max="1" width="14.85546875" style="7" bestFit="1" customWidth="1"/>
    <col min="2" max="2" width="13" style="13" bestFit="1" customWidth="1"/>
    <col min="3" max="3" width="25.7109375" style="8" bestFit="1" customWidth="1"/>
    <col min="4" max="4" width="0.5703125" style="7" customWidth="1"/>
    <col min="5" max="5" width="15.7109375" style="14" customWidth="1"/>
    <col min="6" max="6" width="14.7109375" style="7" customWidth="1"/>
    <col min="7" max="7" width="1.85546875" style="7" customWidth="1"/>
    <col min="8" max="8" width="15.140625" style="61" customWidth="1"/>
    <col min="9" max="9" width="1" style="7" customWidth="1"/>
    <col min="10" max="10" width="14" style="7" customWidth="1"/>
    <col min="11" max="11" width="17.7109375" style="7" customWidth="1"/>
    <col min="12" max="12" width="17.85546875" style="8" hidden="1" customWidth="1"/>
    <col min="13" max="13" width="14.140625" style="7" customWidth="1"/>
    <col min="14" max="14" width="14.140625" style="7" bestFit="1" customWidth="1"/>
    <col min="15" max="15" width="12.42578125" style="7" customWidth="1"/>
    <col min="16" max="16" width="12.42578125" style="7" bestFit="1" customWidth="1"/>
    <col min="17" max="16384" width="9.140625" style="7"/>
  </cols>
  <sheetData>
    <row r="1" spans="1:15" s="67" customFormat="1" ht="27.75" customHeight="1" x14ac:dyDescent="0.25">
      <c r="A1" s="132" t="s">
        <v>85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3"/>
      <c r="O1" s="67" t="s">
        <v>16</v>
      </c>
    </row>
    <row r="2" spans="1:15" ht="14.25" customHeight="1" x14ac:dyDescent="0.25">
      <c r="B2" s="7"/>
      <c r="C2" s="7"/>
      <c r="E2" s="7"/>
      <c r="L2" s="105"/>
    </row>
    <row r="3" spans="1:15" x14ac:dyDescent="0.25">
      <c r="A3" s="116" t="s">
        <v>75</v>
      </c>
      <c r="B3" s="116"/>
      <c r="C3" s="116"/>
      <c r="D3" s="9"/>
      <c r="E3" s="117">
        <v>43113</v>
      </c>
      <c r="F3" s="117"/>
      <c r="G3" s="117"/>
      <c r="H3" s="107"/>
      <c r="I3" s="10"/>
      <c r="K3" s="88"/>
      <c r="L3" s="10"/>
    </row>
    <row r="4" spans="1:15" ht="21" x14ac:dyDescent="0.25">
      <c r="A4" s="9"/>
      <c r="B4" s="11"/>
      <c r="C4" s="21"/>
      <c r="D4" s="9"/>
      <c r="E4" s="17"/>
      <c r="F4" s="12"/>
      <c r="G4" s="12"/>
      <c r="H4" s="58"/>
      <c r="I4" s="9"/>
      <c r="K4" s="9"/>
      <c r="L4" s="10"/>
    </row>
    <row r="5" spans="1:15" x14ac:dyDescent="0.25">
      <c r="A5" s="9"/>
      <c r="B5" s="11"/>
      <c r="C5" s="88" t="s">
        <v>8</v>
      </c>
      <c r="D5" s="9"/>
      <c r="E5" s="17"/>
      <c r="F5" s="12"/>
      <c r="G5" s="12"/>
      <c r="H5" s="58"/>
      <c r="I5" s="9"/>
      <c r="K5" s="9"/>
      <c r="L5" s="10"/>
    </row>
    <row r="6" spans="1:15" x14ac:dyDescent="0.25">
      <c r="A6" s="7" t="s">
        <v>10</v>
      </c>
      <c r="B6" s="13" t="s">
        <v>36</v>
      </c>
      <c r="F6" s="7" t="s">
        <v>37</v>
      </c>
      <c r="H6" s="61" t="s">
        <v>38</v>
      </c>
      <c r="J6" s="7" t="s">
        <v>5</v>
      </c>
      <c r="K6" s="7" t="s">
        <v>11</v>
      </c>
    </row>
    <row r="7" spans="1:15" x14ac:dyDescent="0.25">
      <c r="A7" s="7" t="s">
        <v>6</v>
      </c>
      <c r="B7" s="13" t="s">
        <v>7</v>
      </c>
      <c r="C7" s="7" t="s">
        <v>0</v>
      </c>
      <c r="E7" s="14" t="s">
        <v>1</v>
      </c>
      <c r="F7" s="9" t="s">
        <v>14</v>
      </c>
      <c r="G7" s="9"/>
      <c r="H7" s="58" t="s">
        <v>14</v>
      </c>
      <c r="I7" s="9"/>
      <c r="J7" s="7" t="s">
        <v>14</v>
      </c>
      <c r="K7" s="7" t="s">
        <v>14</v>
      </c>
    </row>
    <row r="8" spans="1:15" x14ac:dyDescent="0.25">
      <c r="M8" s="108"/>
    </row>
    <row r="9" spans="1:15" ht="26.25" customHeight="1" x14ac:dyDescent="0.25">
      <c r="A9" s="7">
        <v>1</v>
      </c>
      <c r="B9" s="13">
        <v>8800</v>
      </c>
      <c r="C9" s="8" t="s">
        <v>44</v>
      </c>
      <c r="E9" s="14">
        <v>0.93200000000000005</v>
      </c>
      <c r="F9" s="61">
        <v>0.60763888888888895</v>
      </c>
      <c r="G9" s="61"/>
      <c r="H9" s="61">
        <v>0.63800925925925933</v>
      </c>
      <c r="I9" s="61"/>
      <c r="J9" s="85">
        <f t="shared" ref="J9:J21" si="0">H9-F9</f>
        <v>3.0370370370370381E-2</v>
      </c>
      <c r="K9" s="85">
        <f t="shared" ref="K9:K21" si="1">J9*E9</f>
        <v>2.8305185185185197E-2</v>
      </c>
      <c r="M9" s="13"/>
      <c r="N9" s="109"/>
    </row>
    <row r="10" spans="1:15" ht="26.25" customHeight="1" x14ac:dyDescent="0.25">
      <c r="A10" s="7">
        <v>2</v>
      </c>
      <c r="B10" s="13">
        <v>9596</v>
      </c>
      <c r="C10" s="8" t="s">
        <v>40</v>
      </c>
      <c r="E10" s="14">
        <v>0.91900000000000004</v>
      </c>
      <c r="F10" s="61">
        <v>0.60763888888888895</v>
      </c>
      <c r="G10" s="61"/>
      <c r="H10" s="61">
        <v>0.63880787037037035</v>
      </c>
      <c r="I10" s="61"/>
      <c r="J10" s="85">
        <f t="shared" si="0"/>
        <v>3.1168981481481395E-2</v>
      </c>
      <c r="K10" s="85">
        <f t="shared" si="1"/>
        <v>2.8644293981481404E-2</v>
      </c>
      <c r="M10" s="13"/>
      <c r="N10" s="109"/>
    </row>
    <row r="11" spans="1:15" x14ac:dyDescent="0.25">
      <c r="A11" s="7">
        <v>3</v>
      </c>
      <c r="B11" s="7">
        <v>4155</v>
      </c>
      <c r="C11" s="8" t="s">
        <v>26</v>
      </c>
      <c r="E11" s="14">
        <v>0.90610000000000002</v>
      </c>
      <c r="F11" s="61">
        <v>0.60763888888888895</v>
      </c>
      <c r="G11" s="61"/>
      <c r="H11" s="61">
        <v>0.63950231481481479</v>
      </c>
      <c r="I11" s="61"/>
      <c r="J11" s="85">
        <f t="shared" si="0"/>
        <v>3.1863425925925837E-2</v>
      </c>
      <c r="K11" s="85">
        <f t="shared" si="1"/>
        <v>2.88714502314814E-2</v>
      </c>
      <c r="M11" s="13"/>
      <c r="N11" s="109"/>
    </row>
    <row r="12" spans="1:15" x14ac:dyDescent="0.25">
      <c r="A12" s="7">
        <v>4</v>
      </c>
      <c r="B12" s="13">
        <v>8737</v>
      </c>
      <c r="C12" s="8" t="s">
        <v>28</v>
      </c>
      <c r="E12" s="14">
        <v>0.86499999999999999</v>
      </c>
      <c r="F12" s="61">
        <v>0.60763888888888895</v>
      </c>
      <c r="G12" s="61"/>
      <c r="H12" s="61">
        <v>0.64111111111111108</v>
      </c>
      <c r="I12" s="61"/>
      <c r="J12" s="85">
        <f t="shared" si="0"/>
        <v>3.3472222222222126E-2</v>
      </c>
      <c r="K12" s="85">
        <f t="shared" si="1"/>
        <v>2.8953472222222137E-2</v>
      </c>
      <c r="M12" s="13"/>
      <c r="N12" s="109"/>
    </row>
    <row r="13" spans="1:15" x14ac:dyDescent="0.25">
      <c r="A13" s="7">
        <v>5</v>
      </c>
      <c r="B13" s="13">
        <v>9140</v>
      </c>
      <c r="C13" s="8" t="s">
        <v>43</v>
      </c>
      <c r="E13" s="14">
        <v>0.87119999999999997</v>
      </c>
      <c r="F13" s="61">
        <v>0.60763888888888895</v>
      </c>
      <c r="H13" s="61">
        <v>0.64093750000000005</v>
      </c>
      <c r="I13" s="61"/>
      <c r="J13" s="85">
        <f t="shared" si="0"/>
        <v>3.3298611111111098E-2</v>
      </c>
      <c r="K13" s="85">
        <f t="shared" si="1"/>
        <v>2.9009749999999987E-2</v>
      </c>
      <c r="M13" s="13"/>
      <c r="N13" s="109"/>
    </row>
    <row r="14" spans="1:15" x14ac:dyDescent="0.25">
      <c r="A14" s="7">
        <v>6</v>
      </c>
      <c r="B14" s="7">
        <v>6162</v>
      </c>
      <c r="C14" s="8" t="s">
        <v>29</v>
      </c>
      <c r="D14" s="94"/>
      <c r="E14" s="14">
        <v>0.9405</v>
      </c>
      <c r="F14" s="61">
        <v>0.60763888888888895</v>
      </c>
      <c r="H14" s="61">
        <v>0.63898148148148148</v>
      </c>
      <c r="I14" s="61"/>
      <c r="J14" s="85">
        <f t="shared" si="0"/>
        <v>3.1342592592592533E-2</v>
      </c>
      <c r="K14" s="85">
        <f t="shared" si="1"/>
        <v>2.9477708333333276E-2</v>
      </c>
      <c r="M14" s="13"/>
      <c r="N14" s="109"/>
    </row>
    <row r="15" spans="1:15" x14ac:dyDescent="0.25">
      <c r="A15" s="7">
        <v>7</v>
      </c>
      <c r="B15" s="7">
        <v>6962</v>
      </c>
      <c r="C15" s="8" t="s">
        <v>25</v>
      </c>
      <c r="E15" s="14">
        <v>0.85809999999999997</v>
      </c>
      <c r="F15" s="61">
        <v>0.60763888888888895</v>
      </c>
      <c r="G15" s="61"/>
      <c r="H15" s="61">
        <v>0.64282407407407405</v>
      </c>
      <c r="I15" s="61"/>
      <c r="J15" s="85">
        <f t="shared" si="0"/>
        <v>3.5185185185185097E-2</v>
      </c>
      <c r="K15" s="85">
        <f t="shared" si="1"/>
        <v>3.0192407407407331E-2</v>
      </c>
      <c r="M15" s="13"/>
      <c r="N15" s="109"/>
    </row>
    <row r="16" spans="1:15" x14ac:dyDescent="0.25">
      <c r="A16" s="7">
        <v>8</v>
      </c>
      <c r="B16" s="13">
        <v>6980</v>
      </c>
      <c r="C16" s="8" t="s">
        <v>39</v>
      </c>
      <c r="E16" s="14">
        <v>0.84050000000000002</v>
      </c>
      <c r="F16" s="61">
        <v>0.60763888888888895</v>
      </c>
      <c r="G16" s="61"/>
      <c r="H16" s="61">
        <v>0.64421296296296293</v>
      </c>
      <c r="I16" s="61"/>
      <c r="J16" s="85">
        <f t="shared" si="0"/>
        <v>3.6574074074073981E-2</v>
      </c>
      <c r="K16" s="85">
        <f t="shared" si="1"/>
        <v>3.0740509259259183E-2</v>
      </c>
      <c r="M16" s="13"/>
      <c r="N16" s="109"/>
    </row>
    <row r="17" spans="1:14" x14ac:dyDescent="0.25">
      <c r="A17" s="7">
        <v>9</v>
      </c>
      <c r="B17" s="13" t="s">
        <v>59</v>
      </c>
      <c r="C17" s="8" t="s">
        <v>60</v>
      </c>
      <c r="E17" s="14">
        <v>0.83579999999999999</v>
      </c>
      <c r="F17" s="61">
        <v>0.60763888888888895</v>
      </c>
      <c r="G17" s="61"/>
      <c r="H17" s="61">
        <v>0.64449074074074075</v>
      </c>
      <c r="I17" s="61"/>
      <c r="J17" s="85">
        <f t="shared" si="0"/>
        <v>3.6851851851851802E-2</v>
      </c>
      <c r="K17" s="85">
        <f t="shared" si="1"/>
        <v>3.0800777777777736E-2</v>
      </c>
      <c r="M17" s="13"/>
      <c r="N17" s="109"/>
    </row>
    <row r="18" spans="1:14" x14ac:dyDescent="0.25">
      <c r="A18" s="7">
        <v>10</v>
      </c>
      <c r="B18" s="13">
        <v>5416</v>
      </c>
      <c r="C18" s="8" t="s">
        <v>42</v>
      </c>
      <c r="E18" s="14">
        <v>0.81279999999999997</v>
      </c>
      <c r="F18" s="61">
        <v>0.60763888888888895</v>
      </c>
      <c r="G18" s="61"/>
      <c r="H18" s="61">
        <v>0.64569444444444446</v>
      </c>
      <c r="I18" s="61"/>
      <c r="J18" s="85">
        <f t="shared" si="0"/>
        <v>3.8055555555555509E-2</v>
      </c>
      <c r="K18" s="85">
        <f t="shared" si="1"/>
        <v>3.0931555555555518E-2</v>
      </c>
      <c r="M18" s="13"/>
      <c r="N18" s="109"/>
    </row>
    <row r="19" spans="1:14" x14ac:dyDescent="0.25">
      <c r="A19" s="7">
        <v>11</v>
      </c>
      <c r="B19" s="13">
        <v>9462</v>
      </c>
      <c r="C19" s="8" t="s">
        <v>20</v>
      </c>
      <c r="E19" s="14">
        <v>0.86970000000000003</v>
      </c>
      <c r="F19" s="61">
        <v>0.60763888888888895</v>
      </c>
      <c r="G19" s="61"/>
      <c r="H19" s="61">
        <v>0.64339120370370373</v>
      </c>
      <c r="I19" s="61"/>
      <c r="J19" s="85">
        <f t="shared" si="0"/>
        <v>3.5752314814814778E-2</v>
      </c>
      <c r="K19" s="85">
        <f t="shared" si="1"/>
        <v>3.1093788194444413E-2</v>
      </c>
      <c r="M19" s="13"/>
      <c r="N19" s="109"/>
    </row>
    <row r="20" spans="1:14" x14ac:dyDescent="0.25">
      <c r="A20" s="7">
        <v>12</v>
      </c>
      <c r="B20" s="13">
        <v>6682</v>
      </c>
      <c r="C20" s="8" t="s">
        <v>41</v>
      </c>
      <c r="E20" s="14">
        <v>0.85580000000000001</v>
      </c>
      <c r="F20" s="61">
        <v>0.60763888888888895</v>
      </c>
      <c r="G20" s="61"/>
      <c r="H20" s="61">
        <v>0.64459490740740744</v>
      </c>
      <c r="I20" s="61"/>
      <c r="J20" s="85">
        <f t="shared" si="0"/>
        <v>3.6956018518518485E-2</v>
      </c>
      <c r="K20" s="85">
        <f t="shared" si="1"/>
        <v>3.1626960648148121E-2</v>
      </c>
      <c r="M20" s="13"/>
      <c r="N20" s="109"/>
    </row>
    <row r="21" spans="1:14" x14ac:dyDescent="0.25">
      <c r="A21" s="7">
        <v>13</v>
      </c>
      <c r="B21" s="13" t="s">
        <v>57</v>
      </c>
      <c r="C21" s="8" t="s">
        <v>58</v>
      </c>
      <c r="E21" s="14">
        <v>0.93899999999999995</v>
      </c>
      <c r="F21" s="61">
        <v>0.60763888888888895</v>
      </c>
      <c r="G21" s="61"/>
      <c r="H21" s="61">
        <v>0.6426736111111111</v>
      </c>
      <c r="I21" s="61"/>
      <c r="J21" s="85">
        <f t="shared" si="0"/>
        <v>3.5034722222222148E-2</v>
      </c>
      <c r="K21" s="85">
        <f t="shared" si="1"/>
        <v>3.2897604166666594E-2</v>
      </c>
      <c r="M21" s="13"/>
      <c r="N21" s="109"/>
    </row>
    <row r="22" spans="1:14" x14ac:dyDescent="0.25">
      <c r="C22" s="88" t="s">
        <v>9</v>
      </c>
      <c r="F22" s="61"/>
      <c r="G22" s="61"/>
      <c r="I22" s="61"/>
      <c r="J22" s="85"/>
      <c r="K22" s="85"/>
      <c r="M22" s="13"/>
      <c r="N22" s="109"/>
    </row>
    <row r="23" spans="1:14" x14ac:dyDescent="0.25">
      <c r="A23" s="7" t="s">
        <v>10</v>
      </c>
      <c r="B23" s="13" t="s">
        <v>36</v>
      </c>
      <c r="F23" s="7" t="s">
        <v>37</v>
      </c>
      <c r="H23" s="61" t="s">
        <v>38</v>
      </c>
      <c r="J23" s="7" t="s">
        <v>5</v>
      </c>
      <c r="K23" s="7" t="s">
        <v>11</v>
      </c>
    </row>
    <row r="24" spans="1:14" x14ac:dyDescent="0.25">
      <c r="A24" s="7" t="s">
        <v>6</v>
      </c>
      <c r="B24" s="13" t="s">
        <v>7</v>
      </c>
      <c r="C24" s="7" t="s">
        <v>0</v>
      </c>
      <c r="E24" s="14" t="s">
        <v>1</v>
      </c>
      <c r="F24" s="9" t="s">
        <v>14</v>
      </c>
      <c r="G24" s="9"/>
      <c r="H24" s="58" t="s">
        <v>14</v>
      </c>
      <c r="I24" s="9"/>
      <c r="J24" s="7" t="s">
        <v>14</v>
      </c>
      <c r="K24" s="7" t="s">
        <v>14</v>
      </c>
    </row>
    <row r="25" spans="1:14" x14ac:dyDescent="0.25">
      <c r="J25" s="85"/>
      <c r="K25" s="85"/>
      <c r="M25" s="108"/>
    </row>
    <row r="26" spans="1:14" x14ac:dyDescent="0.3">
      <c r="A26" s="7">
        <v>1</v>
      </c>
      <c r="B26" s="5">
        <v>5030</v>
      </c>
      <c r="C26" s="3" t="s">
        <v>12</v>
      </c>
      <c r="E26" s="14">
        <v>0.76490000000000002</v>
      </c>
      <c r="F26" s="61">
        <v>0.60416666666666663</v>
      </c>
      <c r="G26" s="95"/>
      <c r="H26" s="61">
        <v>0.63978009259259261</v>
      </c>
      <c r="I26" s="95"/>
      <c r="J26" s="85">
        <f t="shared" ref="J26:J34" si="2">H26-F26</f>
        <v>3.5613425925925979E-2</v>
      </c>
      <c r="K26" s="85">
        <f t="shared" ref="K26:K34" si="3">J26*E26</f>
        <v>2.7240709490740783E-2</v>
      </c>
      <c r="L26" s="7"/>
    </row>
    <row r="27" spans="1:14" x14ac:dyDescent="0.3">
      <c r="A27" s="7">
        <v>2</v>
      </c>
      <c r="B27" s="5">
        <v>9128</v>
      </c>
      <c r="C27" s="3" t="s">
        <v>32</v>
      </c>
      <c r="E27" s="14">
        <v>0.76819999999999999</v>
      </c>
      <c r="F27" s="61">
        <v>0.60416666666666663</v>
      </c>
      <c r="H27" s="61">
        <v>0.64194444444444443</v>
      </c>
      <c r="I27" s="95"/>
      <c r="J27" s="85">
        <f t="shared" si="2"/>
        <v>3.7777777777777799E-2</v>
      </c>
      <c r="K27" s="85">
        <f t="shared" si="3"/>
        <v>2.9020888888888905E-2</v>
      </c>
    </row>
    <row r="28" spans="1:14" x14ac:dyDescent="0.3">
      <c r="A28" s="7">
        <v>3</v>
      </c>
      <c r="B28" s="5" t="s">
        <v>65</v>
      </c>
      <c r="C28" s="3" t="s">
        <v>66</v>
      </c>
      <c r="E28" s="14">
        <v>0.69</v>
      </c>
      <c r="F28" s="61">
        <v>0.60416666666666663</v>
      </c>
      <c r="H28" s="61">
        <v>0.64692129629629636</v>
      </c>
      <c r="I28" s="95"/>
      <c r="J28" s="85">
        <f t="shared" si="2"/>
        <v>4.2754629629629726E-2</v>
      </c>
      <c r="K28" s="85">
        <f t="shared" si="3"/>
        <v>2.950069444444451E-2</v>
      </c>
    </row>
    <row r="29" spans="1:14" x14ac:dyDescent="0.3">
      <c r="A29" s="7">
        <v>4</v>
      </c>
      <c r="B29" s="5">
        <v>4816</v>
      </c>
      <c r="C29" s="3" t="s">
        <v>17</v>
      </c>
      <c r="E29" s="14">
        <v>0.82630000000000003</v>
      </c>
      <c r="F29" s="61">
        <v>0.60416666666666663</v>
      </c>
      <c r="G29" s="95"/>
      <c r="H29" s="61">
        <v>0.64035879629629633</v>
      </c>
      <c r="I29" s="95"/>
      <c r="J29" s="85">
        <f t="shared" si="2"/>
        <v>3.6192129629629699E-2</v>
      </c>
      <c r="K29" s="85">
        <f t="shared" si="3"/>
        <v>2.9905556712963022E-2</v>
      </c>
    </row>
    <row r="30" spans="1:14" x14ac:dyDescent="0.3">
      <c r="A30" s="7">
        <v>5</v>
      </c>
      <c r="B30" s="5">
        <v>6728</v>
      </c>
      <c r="C30" s="3" t="s">
        <v>61</v>
      </c>
      <c r="E30" s="14">
        <v>0.77849999999999997</v>
      </c>
      <c r="F30" s="61">
        <v>0.60416666666666663</v>
      </c>
      <c r="H30" s="61">
        <v>0.64268518518518525</v>
      </c>
      <c r="I30" s="95"/>
      <c r="J30" s="85">
        <f t="shared" si="2"/>
        <v>3.8518518518518619E-2</v>
      </c>
      <c r="K30" s="85">
        <f t="shared" si="3"/>
        <v>2.9986666666666745E-2</v>
      </c>
    </row>
    <row r="31" spans="1:14" x14ac:dyDescent="0.3">
      <c r="A31" s="7">
        <v>6</v>
      </c>
      <c r="B31" s="5" t="s">
        <v>62</v>
      </c>
      <c r="C31" s="96" t="s">
        <v>63</v>
      </c>
      <c r="D31" s="14"/>
      <c r="E31" s="14">
        <v>0.77</v>
      </c>
      <c r="F31" s="61">
        <v>0.60416666666666663</v>
      </c>
      <c r="G31" s="95"/>
      <c r="H31" s="61">
        <v>0.64354166666666668</v>
      </c>
      <c r="I31" s="95"/>
      <c r="J31" s="85">
        <f t="shared" si="2"/>
        <v>3.9375000000000049E-2</v>
      </c>
      <c r="K31" s="85">
        <f t="shared" si="3"/>
        <v>3.0318750000000037E-2</v>
      </c>
    </row>
    <row r="32" spans="1:14" x14ac:dyDescent="0.3">
      <c r="A32" s="7">
        <v>7</v>
      </c>
      <c r="B32" s="5">
        <v>4988</v>
      </c>
      <c r="C32" s="3" t="s">
        <v>45</v>
      </c>
      <c r="E32" s="14">
        <v>0.78200000000000003</v>
      </c>
      <c r="F32" s="61">
        <v>0.60416666666666663</v>
      </c>
      <c r="G32" s="95"/>
      <c r="H32" s="61">
        <v>0.64438657407407407</v>
      </c>
      <c r="I32" s="95"/>
      <c r="J32" s="85">
        <f t="shared" si="2"/>
        <v>4.021990740740744E-2</v>
      </c>
      <c r="K32" s="85">
        <f t="shared" si="3"/>
        <v>3.1451967592592618E-2</v>
      </c>
    </row>
    <row r="33" spans="1:15" x14ac:dyDescent="0.3">
      <c r="A33" s="7">
        <v>8</v>
      </c>
      <c r="B33" s="13">
        <v>6288</v>
      </c>
      <c r="C33" s="3" t="s">
        <v>46</v>
      </c>
      <c r="D33" s="14"/>
      <c r="E33" s="14">
        <v>0.78100000000000003</v>
      </c>
      <c r="F33" s="61">
        <v>0.60416666666666663</v>
      </c>
      <c r="G33" s="95"/>
      <c r="H33" s="61">
        <v>0.64497685185185183</v>
      </c>
      <c r="I33" s="95"/>
      <c r="J33" s="85">
        <f t="shared" si="2"/>
        <v>4.0810185185185199E-2</v>
      </c>
      <c r="K33" s="85">
        <f t="shared" si="3"/>
        <v>3.1872754629629643E-2</v>
      </c>
    </row>
    <row r="34" spans="1:15" x14ac:dyDescent="0.3">
      <c r="A34" s="7">
        <v>9</v>
      </c>
      <c r="B34" s="5">
        <v>5850</v>
      </c>
      <c r="C34" s="3" t="s">
        <v>33</v>
      </c>
      <c r="E34" s="14">
        <v>0.80479999999999996</v>
      </c>
      <c r="F34" s="61">
        <v>0.60416666666666663</v>
      </c>
      <c r="G34" s="95"/>
      <c r="H34" s="61">
        <v>0.64401620370370372</v>
      </c>
      <c r="I34" s="95"/>
      <c r="J34" s="85">
        <f t="shared" si="2"/>
        <v>3.9849537037037086E-2</v>
      </c>
      <c r="K34" s="85">
        <f t="shared" si="3"/>
        <v>3.2070907407407444E-2</v>
      </c>
    </row>
    <row r="35" spans="1:15" x14ac:dyDescent="0.3">
      <c r="A35" s="7">
        <v>10</v>
      </c>
      <c r="B35" s="5">
        <v>6585</v>
      </c>
      <c r="C35" s="3" t="s">
        <v>64</v>
      </c>
      <c r="E35" s="14">
        <v>0.75929999999999997</v>
      </c>
      <c r="F35" s="61">
        <v>0.60416666666666663</v>
      </c>
      <c r="H35" s="61" t="s">
        <v>77</v>
      </c>
      <c r="I35" s="95"/>
      <c r="J35" s="85"/>
      <c r="K35" s="85"/>
    </row>
    <row r="36" spans="1:15" x14ac:dyDescent="0.3">
      <c r="A36" s="7">
        <v>11</v>
      </c>
      <c r="B36" s="5" t="s">
        <v>67</v>
      </c>
      <c r="C36" s="96" t="s">
        <v>68</v>
      </c>
      <c r="D36" s="14"/>
      <c r="E36" s="14">
        <v>0.66149999999999998</v>
      </c>
      <c r="F36" s="61">
        <v>0.60416666666666663</v>
      </c>
      <c r="G36" s="95"/>
      <c r="H36" s="61" t="s">
        <v>77</v>
      </c>
      <c r="I36" s="95"/>
      <c r="J36" s="85"/>
      <c r="K36" s="85"/>
    </row>
    <row r="37" spans="1:15" x14ac:dyDescent="0.3">
      <c r="B37" s="5"/>
      <c r="C37" s="96"/>
      <c r="D37" s="14"/>
      <c r="F37" s="61"/>
      <c r="G37" s="95"/>
      <c r="I37" s="95"/>
      <c r="J37" s="85"/>
      <c r="K37" s="85"/>
    </row>
    <row r="38" spans="1:15" x14ac:dyDescent="0.25">
      <c r="B38" s="11"/>
      <c r="C38" s="88"/>
      <c r="D38" s="9"/>
      <c r="E38" s="89"/>
      <c r="F38" s="12"/>
      <c r="G38" s="12"/>
      <c r="H38" s="58"/>
      <c r="I38" s="9"/>
      <c r="J38" s="85"/>
      <c r="K38" s="85"/>
    </row>
    <row r="39" spans="1:15" x14ac:dyDescent="0.25">
      <c r="L39" s="10"/>
    </row>
    <row r="40" spans="1:15" x14ac:dyDescent="0.25">
      <c r="A40" s="9"/>
      <c r="B40" s="11"/>
      <c r="C40" s="9"/>
      <c r="F40" s="9"/>
      <c r="G40" s="9"/>
      <c r="H40" s="58"/>
      <c r="I40" s="9"/>
      <c r="L40" s="7"/>
      <c r="N40" s="110"/>
    </row>
    <row r="41" spans="1:15" x14ac:dyDescent="0.25">
      <c r="A41" s="9"/>
      <c r="L41" s="85"/>
      <c r="O41" s="110"/>
    </row>
    <row r="42" spans="1:15" x14ac:dyDescent="0.25">
      <c r="B42" s="7"/>
      <c r="C42" s="7"/>
      <c r="E42" s="7"/>
      <c r="H42" s="7"/>
      <c r="L42" s="85"/>
      <c r="O42" s="110"/>
    </row>
    <row r="43" spans="1:15" x14ac:dyDescent="0.25">
      <c r="B43" s="7"/>
      <c r="C43" s="7"/>
      <c r="E43" s="7"/>
      <c r="H43" s="7"/>
      <c r="L43" s="85"/>
      <c r="M43" s="111"/>
      <c r="N43" s="111"/>
      <c r="O43" s="110"/>
    </row>
    <row r="44" spans="1:15" x14ac:dyDescent="0.25">
      <c r="B44" s="7"/>
      <c r="C44" s="7"/>
      <c r="E44" s="7"/>
      <c r="H44" s="7"/>
      <c r="L44" s="85"/>
      <c r="M44" s="111"/>
      <c r="N44" s="111"/>
      <c r="O44" s="86"/>
    </row>
    <row r="45" spans="1:15" x14ac:dyDescent="0.25">
      <c r="B45" s="7"/>
      <c r="C45" s="7"/>
      <c r="E45" s="7"/>
      <c r="H45" s="7"/>
      <c r="L45" s="85"/>
      <c r="M45" s="111"/>
      <c r="N45" s="111"/>
    </row>
    <row r="46" spans="1:15" x14ac:dyDescent="0.25">
      <c r="B46" s="7"/>
      <c r="C46" s="7"/>
      <c r="E46" s="7"/>
      <c r="H46" s="7"/>
      <c r="L46" s="85"/>
      <c r="M46" s="111"/>
      <c r="N46" s="111"/>
    </row>
    <row r="47" spans="1:15" x14ac:dyDescent="0.25">
      <c r="B47" s="7"/>
      <c r="C47" s="7"/>
      <c r="E47" s="7"/>
      <c r="H47" s="7"/>
      <c r="L47" s="85"/>
      <c r="M47" s="111"/>
      <c r="N47" s="111"/>
    </row>
    <row r="48" spans="1:15" x14ac:dyDescent="0.25">
      <c r="B48" s="7"/>
      <c r="C48" s="7"/>
      <c r="E48" s="7"/>
      <c r="H48" s="7"/>
      <c r="L48" s="85"/>
      <c r="M48" s="111"/>
      <c r="N48" s="111"/>
    </row>
    <row r="49" spans="1:14" x14ac:dyDescent="0.25">
      <c r="B49" s="7"/>
      <c r="C49" s="7"/>
      <c r="E49" s="7"/>
      <c r="H49" s="7"/>
      <c r="L49" s="85"/>
      <c r="M49" s="111"/>
      <c r="N49" s="111"/>
    </row>
    <row r="50" spans="1:14" x14ac:dyDescent="0.25">
      <c r="B50" s="7"/>
      <c r="C50" s="7"/>
      <c r="E50" s="7"/>
      <c r="H50" s="7"/>
    </row>
    <row r="51" spans="1:14" x14ac:dyDescent="0.25">
      <c r="B51" s="7"/>
      <c r="C51" s="7"/>
      <c r="E51" s="7"/>
      <c r="H51" s="7"/>
    </row>
    <row r="53" spans="1:14" x14ac:dyDescent="0.25">
      <c r="F53" s="61"/>
      <c r="J53" s="85"/>
      <c r="K53" s="85"/>
    </row>
    <row r="54" spans="1:14" x14ac:dyDescent="0.25">
      <c r="B54" s="11"/>
      <c r="C54" s="88"/>
      <c r="D54" s="9"/>
      <c r="E54" s="89"/>
      <c r="F54" s="12"/>
      <c r="G54" s="12"/>
      <c r="H54" s="58"/>
      <c r="I54" s="9"/>
      <c r="J54" s="85"/>
      <c r="K54" s="85"/>
    </row>
    <row r="56" spans="1:14" x14ac:dyDescent="0.25">
      <c r="A56" s="9"/>
      <c r="B56" s="11"/>
      <c r="C56" s="9"/>
      <c r="F56" s="9"/>
      <c r="G56" s="9"/>
      <c r="H56" s="58"/>
      <c r="I56" s="9"/>
    </row>
    <row r="57" spans="1:14" x14ac:dyDescent="0.25">
      <c r="A57" s="9"/>
    </row>
  </sheetData>
  <sortState ref="B26:K36">
    <sortCondition ref="K26:K36"/>
  </sortState>
  <mergeCells count="3">
    <mergeCell ref="A1:K1"/>
    <mergeCell ref="A3:C3"/>
    <mergeCell ref="E3:G3"/>
  </mergeCells>
  <conditionalFormatting sqref="C19:C21 B19:B22">
    <cfRule type="cellIs" dxfId="0" priority="1" operator="equal">
      <formula>$S$8</formula>
    </cfRule>
  </conditionalFormatting>
  <printOptions gridLines="1"/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Overall results</vt:lpstr>
      <vt:lpstr>Race 1</vt:lpstr>
      <vt:lpstr>Race 2</vt:lpstr>
      <vt:lpstr>Race 3</vt:lpstr>
      <vt:lpstr>Race 4</vt:lpstr>
      <vt:lpstr>'Overall results'!Print_Area</vt:lpstr>
      <vt:lpstr>'Race 1'!Print_Area</vt:lpstr>
      <vt:lpstr>'Race 3'!Print_Area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WBCSailing</dc:creator>
  <cp:lastModifiedBy>Waikawa Boating Club</cp:lastModifiedBy>
  <cp:lastPrinted>2018-01-14T21:12:42Z</cp:lastPrinted>
  <dcterms:created xsi:type="dcterms:W3CDTF">2012-09-14T09:50:04Z</dcterms:created>
  <dcterms:modified xsi:type="dcterms:W3CDTF">2018-01-15T21:15:12Z</dcterms:modified>
</cp:coreProperties>
</file>