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ikawa Boating Club\Documents\Waikawa Boating Club\Sailing\201718 Season\Results\Summer Twilights\"/>
    </mc:Choice>
  </mc:AlternateContent>
  <bookViews>
    <workbookView xWindow="0" yWindow="0" windowWidth="28800" windowHeight="12210" activeTab="1"/>
  </bookViews>
  <sheets>
    <sheet name="Series Results 10" sheetId="5" r:id="rId1"/>
    <sheet name="Div 1 2 &amp; 3" sheetId="8" r:id="rId2"/>
  </sheets>
  <definedNames>
    <definedName name="_xlnm.Print_Area" localSheetId="1">'Div 1 2 &amp; 3'!$A$1:$K$61</definedName>
    <definedName name="_xlnm.Print_Area" localSheetId="0">'Series Results 10'!$A$1:$P$58</definedName>
  </definedNames>
  <calcPr calcId="162913"/>
</workbook>
</file>

<file path=xl/calcChain.xml><?xml version="1.0" encoding="utf-8"?>
<calcChain xmlns="http://schemas.openxmlformats.org/spreadsheetml/2006/main">
  <c r="P17" i="5" l="1"/>
  <c r="J47" i="8"/>
  <c r="K47" i="8" s="1"/>
  <c r="J14" i="8"/>
  <c r="K14" i="8" s="1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23" i="5"/>
  <c r="P7" i="5"/>
  <c r="P8" i="5"/>
  <c r="P9" i="5"/>
  <c r="P10" i="5"/>
  <c r="P11" i="5"/>
  <c r="P12" i="5"/>
  <c r="P13" i="5"/>
  <c r="P14" i="5"/>
  <c r="P15" i="5"/>
  <c r="P16" i="5"/>
  <c r="P6" i="5"/>
  <c r="J28" i="8"/>
  <c r="K28" i="8" s="1"/>
  <c r="J59" i="8"/>
  <c r="K59" i="8" s="1"/>
  <c r="J53" i="8"/>
  <c r="K53" i="8" s="1"/>
  <c r="J29" i="8"/>
  <c r="K29" i="8" s="1"/>
  <c r="J51" i="8"/>
  <c r="K51" i="8" s="1"/>
  <c r="J52" i="8"/>
  <c r="K52" i="8" s="1"/>
  <c r="J54" i="8"/>
  <c r="K54" i="8" s="1"/>
  <c r="J57" i="8"/>
  <c r="K57" i="8" s="1"/>
  <c r="J49" i="8"/>
  <c r="K49" i="8" s="1"/>
  <c r="J50" i="8"/>
  <c r="K50" i="8" s="1"/>
  <c r="J60" i="8"/>
  <c r="K60" i="8" s="1"/>
  <c r="J55" i="8"/>
  <c r="K55" i="8" s="1"/>
  <c r="J37" i="8"/>
  <c r="K37" i="8" s="1"/>
  <c r="J31" i="8"/>
  <c r="K31" i="8" s="1"/>
  <c r="J35" i="8"/>
  <c r="K35" i="8" s="1"/>
  <c r="J30" i="8"/>
  <c r="K30" i="8" s="1"/>
  <c r="J39" i="8"/>
  <c r="K39" i="8" s="1"/>
  <c r="J38" i="8"/>
  <c r="K38" i="8" s="1"/>
  <c r="J20" i="8"/>
  <c r="K20" i="8" s="1"/>
  <c r="J18" i="8"/>
  <c r="K18" i="8" s="1"/>
  <c r="J15" i="8"/>
  <c r="K15" i="8" s="1"/>
  <c r="J33" i="8"/>
  <c r="K33" i="8" s="1"/>
  <c r="J13" i="8"/>
  <c r="K13" i="8" s="1"/>
  <c r="J10" i="8"/>
  <c r="K10" i="8" s="1"/>
  <c r="J58" i="8" l="1"/>
  <c r="K58" i="8" s="1"/>
  <c r="J56" i="8"/>
  <c r="K56" i="8" s="1"/>
  <c r="J17" i="8"/>
  <c r="K17" i="8" s="1"/>
  <c r="J9" i="8"/>
  <c r="K9" i="8" s="1"/>
  <c r="J16" i="8"/>
  <c r="K16" i="8" s="1"/>
  <c r="J11" i="8"/>
  <c r="K11" i="8" s="1"/>
  <c r="J19" i="8"/>
  <c r="K19" i="8" s="1"/>
  <c r="J46" i="8" l="1"/>
  <c r="K46" i="8" s="1"/>
  <c r="J34" i="8" l="1"/>
  <c r="K34" i="8" s="1"/>
  <c r="J61" i="8" l="1"/>
  <c r="K61" i="8" s="1"/>
  <c r="J36" i="8"/>
  <c r="K36" i="8" s="1"/>
  <c r="J48" i="8" l="1"/>
  <c r="K48" i="8" s="1"/>
  <c r="J32" i="8"/>
  <c r="K32" i="8" s="1"/>
  <c r="L47" i="8" l="1"/>
  <c r="L48" i="8"/>
  <c r="L49" i="8"/>
  <c r="L46" i="8"/>
  <c r="J27" i="8"/>
  <c r="K27" i="8" s="1"/>
  <c r="J12" i="8" l="1"/>
  <c r="K12" i="8" s="1"/>
</calcChain>
</file>

<file path=xl/sharedStrings.xml><?xml version="1.0" encoding="utf-8"?>
<sst xmlns="http://schemas.openxmlformats.org/spreadsheetml/2006/main" count="155" uniqueCount="66">
  <si>
    <t>Yacht</t>
  </si>
  <si>
    <t>Handicap</t>
  </si>
  <si>
    <t>Imagine It</t>
  </si>
  <si>
    <t>Settimio</t>
  </si>
  <si>
    <t>Total</t>
  </si>
  <si>
    <t>Elapsed</t>
  </si>
  <si>
    <t>Position</t>
  </si>
  <si>
    <t>Number</t>
  </si>
  <si>
    <t>Division 1</t>
  </si>
  <si>
    <t>Division 3</t>
  </si>
  <si>
    <t>Division 2</t>
  </si>
  <si>
    <t xml:space="preserve">Adjusted </t>
  </si>
  <si>
    <t>Corrected</t>
  </si>
  <si>
    <t>Acquiesce</t>
  </si>
  <si>
    <t>Race :</t>
  </si>
  <si>
    <t>Entertainer</t>
  </si>
  <si>
    <t>Time</t>
  </si>
  <si>
    <t>Excel</t>
  </si>
  <si>
    <t>Rapport</t>
  </si>
  <si>
    <t xml:space="preserve">                                                                                                                </t>
  </si>
  <si>
    <t>Slingshot</t>
  </si>
  <si>
    <t>Paperchase</t>
  </si>
  <si>
    <t>Bluebird</t>
  </si>
  <si>
    <t>Joint Effort</t>
  </si>
  <si>
    <t>Khamsin</t>
  </si>
  <si>
    <t>Midnight</t>
  </si>
  <si>
    <t>Blaze Away</t>
  </si>
  <si>
    <t>Supertramp</t>
  </si>
  <si>
    <t>Northern Rebel</t>
  </si>
  <si>
    <t xml:space="preserve"> </t>
  </si>
  <si>
    <t>Olmari</t>
  </si>
  <si>
    <t>High Voltage</t>
  </si>
  <si>
    <t>Honk n Jack</t>
  </si>
  <si>
    <t>Drinks Trolley</t>
  </si>
  <si>
    <t>Global</t>
  </si>
  <si>
    <t>Satellite Spy</t>
  </si>
  <si>
    <t>Family Affair</t>
  </si>
  <si>
    <t>That’s Amore</t>
  </si>
  <si>
    <t>Satu</t>
  </si>
  <si>
    <t>Bump n Grind</t>
  </si>
  <si>
    <t>Raconteur</t>
  </si>
  <si>
    <t>Reotahi</t>
  </si>
  <si>
    <t>Sea Fox</t>
  </si>
  <si>
    <t>Third Wave</t>
  </si>
  <si>
    <t>dnc =</t>
  </si>
  <si>
    <t xml:space="preserve">dnc = </t>
  </si>
  <si>
    <t>Flying Fox</t>
  </si>
  <si>
    <t>Prime Suspect</t>
  </si>
  <si>
    <t>Playwright</t>
  </si>
  <si>
    <t>Crossfire III</t>
  </si>
  <si>
    <t>Concerto II</t>
  </si>
  <si>
    <t>Moonspinner II</t>
  </si>
  <si>
    <t>Sail</t>
  </si>
  <si>
    <t>Start</t>
  </si>
  <si>
    <t>Finish</t>
  </si>
  <si>
    <t>Bandit</t>
  </si>
  <si>
    <t>SUMMER TWILIGHT SERIES 2018</t>
  </si>
  <si>
    <t>Race 1</t>
  </si>
  <si>
    <t>SUMMER TWILIGHT SERIES  2018</t>
  </si>
  <si>
    <t>Oldsmobile</t>
  </si>
  <si>
    <t>MRX</t>
  </si>
  <si>
    <t>Rival</t>
  </si>
  <si>
    <t>Finnistere</t>
  </si>
  <si>
    <t>Welcome Home</t>
  </si>
  <si>
    <t>Winds - Moderate</t>
  </si>
  <si>
    <t>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</si>
</sst>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hh:mm:ss;@"/>
    <numFmt numFmtId="168" formatCode="d/mm/yyyy;@"/>
    <numFmt numFmtId="169" formatCode="[$-F400]h:mm:ss\ AM/PM"/>
    <numFmt numFmtId="170" formatCode="h:mm:ss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168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5">
    <dxf>
      <numFmt numFmtId="171" formatCode="&quot;dnc&quot;"/>
    </dxf>
    <dxf>
      <numFmt numFmtId="171" formatCode="&quot;dnc&quot;"/>
    </dxf>
    <dxf>
      <numFmt numFmtId="172" formatCode="&quot;dnf&quot;"/>
    </dxf>
    <dxf>
      <numFmt numFmtId="171" formatCode="&quot;dnc&quot;"/>
    </dxf>
    <dxf>
      <numFmt numFmtId="171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80" zoomScaleNormal="80" workbookViewId="0">
      <pane ySplit="1" topLeftCell="A35" activePane="bottomLeft" state="frozen"/>
      <selection pane="bottomLeft" activeCell="E55" sqref="E55"/>
    </sheetView>
  </sheetViews>
  <sheetFormatPr defaultRowHeight="18.75" x14ac:dyDescent="0.3"/>
  <cols>
    <col min="1" max="1" width="6.85546875" style="4" customWidth="1"/>
    <col min="2" max="2" width="11.28515625" style="2" bestFit="1" customWidth="1"/>
    <col min="3" max="3" width="19.28515625" style="5" bestFit="1" customWidth="1"/>
    <col min="4" max="4" width="2.140625" style="1" customWidth="1"/>
    <col min="5" max="14" width="6.28515625" style="2" customWidth="1"/>
    <col min="15" max="15" width="6.28515625" style="1" customWidth="1"/>
    <col min="16" max="16" width="7.42578125" style="4" bestFit="1" customWidth="1"/>
    <col min="17" max="18" width="9.140625" style="1"/>
    <col min="19" max="19" width="9.5703125" style="1" bestFit="1" customWidth="1"/>
    <col min="20" max="16384" width="9.140625" style="1"/>
  </cols>
  <sheetData>
    <row r="1" spans="1:20" ht="23.25" customHeight="1" x14ac:dyDescent="0.45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"/>
    </row>
    <row r="2" spans="1:20" ht="15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"/>
    </row>
    <row r="3" spans="1:20" s="3" customFormat="1" ht="21" x14ac:dyDescent="0.35">
      <c r="A3" s="54"/>
      <c r="B3" s="28"/>
      <c r="C3" s="55" t="s">
        <v>8</v>
      </c>
      <c r="D3" s="28"/>
      <c r="E3" s="28" t="s">
        <v>14</v>
      </c>
      <c r="F3" s="28"/>
      <c r="G3" s="28"/>
      <c r="H3" s="28"/>
      <c r="I3" s="28"/>
      <c r="J3" s="28"/>
      <c r="K3" s="28"/>
      <c r="L3" s="28"/>
      <c r="M3" s="28"/>
      <c r="N3" s="28"/>
      <c r="O3" s="62"/>
      <c r="P3" s="56"/>
    </row>
    <row r="4" spans="1:20" s="3" customFormat="1" ht="21" x14ac:dyDescent="0.35">
      <c r="A4" s="54"/>
      <c r="B4" s="28" t="s">
        <v>7</v>
      </c>
      <c r="C4" s="28" t="s">
        <v>0</v>
      </c>
      <c r="D4" s="28"/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  <c r="L4" s="28">
        <v>8</v>
      </c>
      <c r="M4" s="28">
        <v>9</v>
      </c>
      <c r="N4" s="28">
        <v>10</v>
      </c>
      <c r="O4" s="29"/>
      <c r="P4" s="54" t="s">
        <v>4</v>
      </c>
    </row>
    <row r="5" spans="1:20" ht="21" x14ac:dyDescent="0.35">
      <c r="A5" s="54"/>
      <c r="B5" s="28"/>
      <c r="C5" s="31"/>
      <c r="D5" s="28"/>
      <c r="E5" s="57"/>
      <c r="F5" s="28"/>
      <c r="G5" s="28"/>
      <c r="H5" s="28"/>
      <c r="I5" s="28"/>
      <c r="J5" s="28"/>
      <c r="K5" s="28"/>
      <c r="L5" s="28"/>
      <c r="M5" s="28"/>
      <c r="N5" s="28"/>
      <c r="O5" s="29"/>
      <c r="P5" s="58"/>
      <c r="S5" s="3"/>
      <c r="T5" s="3"/>
    </row>
    <row r="6" spans="1:20" ht="21" customHeight="1" x14ac:dyDescent="0.35">
      <c r="A6" s="54">
        <v>1</v>
      </c>
      <c r="B6" s="25">
        <v>55055</v>
      </c>
      <c r="C6" s="27" t="s">
        <v>22</v>
      </c>
      <c r="D6" s="29"/>
      <c r="E6" s="59"/>
      <c r="F6" s="59"/>
      <c r="G6" s="59"/>
      <c r="H6" s="59"/>
      <c r="I6" s="59"/>
      <c r="J6" s="28"/>
      <c r="K6" s="28"/>
      <c r="L6" s="28"/>
      <c r="M6" s="59"/>
      <c r="N6" s="28"/>
      <c r="O6" s="60"/>
      <c r="P6" s="58">
        <f>SUM(E6:N6)</f>
        <v>0</v>
      </c>
      <c r="Q6" s="2"/>
      <c r="R6" s="3" t="s">
        <v>44</v>
      </c>
      <c r="S6" s="3">
        <v>0</v>
      </c>
    </row>
    <row r="7" spans="1:20" ht="21" customHeight="1" x14ac:dyDescent="0.35">
      <c r="A7" s="54">
        <v>2</v>
      </c>
      <c r="B7" s="26">
        <v>8737</v>
      </c>
      <c r="C7" s="27" t="s">
        <v>33</v>
      </c>
      <c r="D7" s="29"/>
      <c r="E7" s="59"/>
      <c r="F7" s="59"/>
      <c r="G7" s="59"/>
      <c r="H7" s="60"/>
      <c r="I7" s="60"/>
      <c r="J7" s="59"/>
      <c r="K7" s="60"/>
      <c r="L7" s="60"/>
      <c r="M7" s="59"/>
      <c r="N7" s="59"/>
      <c r="O7" s="60"/>
      <c r="P7" s="58">
        <f t="shared" ref="P7:P17" si="0">SUM(E7:N7)</f>
        <v>0</v>
      </c>
      <c r="Q7" s="2"/>
      <c r="R7" s="3"/>
      <c r="S7" s="3"/>
    </row>
    <row r="8" spans="1:20" ht="21" customHeight="1" x14ac:dyDescent="0.35">
      <c r="A8" s="54">
        <v>3</v>
      </c>
      <c r="B8" s="26">
        <v>4465</v>
      </c>
      <c r="C8" s="27" t="s">
        <v>46</v>
      </c>
      <c r="D8" s="29"/>
      <c r="E8" s="59"/>
      <c r="F8" s="59"/>
      <c r="G8" s="59"/>
      <c r="H8" s="59"/>
      <c r="I8" s="28"/>
      <c r="J8" s="59"/>
      <c r="K8" s="28"/>
      <c r="L8" s="28"/>
      <c r="M8" s="59"/>
      <c r="N8" s="28"/>
      <c r="O8" s="60"/>
      <c r="P8" s="58">
        <f t="shared" si="0"/>
        <v>0</v>
      </c>
      <c r="Q8" s="2"/>
      <c r="R8" s="3"/>
      <c r="S8" s="3"/>
    </row>
    <row r="9" spans="1:20" ht="21" customHeight="1" x14ac:dyDescent="0.35">
      <c r="A9" s="54">
        <v>4</v>
      </c>
      <c r="B9" s="26">
        <v>5416</v>
      </c>
      <c r="C9" s="27" t="s">
        <v>59</v>
      </c>
      <c r="D9" s="29"/>
      <c r="E9" s="59"/>
      <c r="F9" s="59"/>
      <c r="G9" s="59"/>
      <c r="H9" s="59"/>
      <c r="I9" s="59"/>
      <c r="J9" s="59"/>
      <c r="K9" s="59"/>
      <c r="L9" s="59"/>
      <c r="M9" s="59"/>
      <c r="N9" s="59"/>
      <c r="O9" s="29"/>
      <c r="P9" s="58">
        <f t="shared" si="0"/>
        <v>0</v>
      </c>
      <c r="Q9" s="2"/>
      <c r="R9" s="3"/>
      <c r="S9" s="3"/>
    </row>
    <row r="10" spans="1:20" ht="21" customHeight="1" x14ac:dyDescent="0.35">
      <c r="A10" s="54">
        <v>5</v>
      </c>
      <c r="B10" s="26">
        <v>9367</v>
      </c>
      <c r="C10" s="27" t="s">
        <v>34</v>
      </c>
      <c r="D10" s="29"/>
      <c r="E10" s="59"/>
      <c r="F10" s="28"/>
      <c r="G10" s="28"/>
      <c r="H10" s="59"/>
      <c r="I10" s="59"/>
      <c r="J10" s="59"/>
      <c r="K10" s="59"/>
      <c r="L10" s="59"/>
      <c r="M10" s="59"/>
      <c r="N10" s="59"/>
      <c r="O10" s="60"/>
      <c r="P10" s="58">
        <f t="shared" si="0"/>
        <v>0</v>
      </c>
      <c r="Q10" s="2"/>
      <c r="R10" s="3"/>
      <c r="S10" s="3"/>
    </row>
    <row r="11" spans="1:20" ht="21" customHeight="1" x14ac:dyDescent="0.35">
      <c r="A11" s="54">
        <v>6</v>
      </c>
      <c r="B11" s="26">
        <v>4155</v>
      </c>
      <c r="C11" s="27" t="s">
        <v>32</v>
      </c>
      <c r="D11" s="2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8">
        <f t="shared" si="0"/>
        <v>0</v>
      </c>
      <c r="Q11" s="2"/>
      <c r="R11" s="3"/>
      <c r="S11" s="3"/>
    </row>
    <row r="12" spans="1:20" ht="21" customHeight="1" x14ac:dyDescent="0.35">
      <c r="A12" s="54">
        <v>7</v>
      </c>
      <c r="B12" s="25">
        <v>9310</v>
      </c>
      <c r="C12" s="27" t="s">
        <v>24</v>
      </c>
      <c r="D12" s="29"/>
      <c r="E12" s="59"/>
      <c r="F12" s="59"/>
      <c r="G12" s="59"/>
      <c r="H12" s="59"/>
      <c r="I12" s="28"/>
      <c r="J12" s="59"/>
      <c r="K12" s="59"/>
      <c r="L12" s="59"/>
      <c r="M12" s="59"/>
      <c r="N12" s="59"/>
      <c r="O12" s="60"/>
      <c r="P12" s="58">
        <f t="shared" si="0"/>
        <v>0</v>
      </c>
      <c r="Q12" s="2"/>
      <c r="R12" s="3"/>
      <c r="S12" s="3"/>
    </row>
    <row r="13" spans="1:20" s="3" customFormat="1" ht="21" x14ac:dyDescent="0.35">
      <c r="A13" s="54">
        <v>8</v>
      </c>
      <c r="B13" s="26">
        <v>8357</v>
      </c>
      <c r="C13" s="27" t="s">
        <v>25</v>
      </c>
      <c r="D13" s="2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58">
        <f t="shared" si="0"/>
        <v>0</v>
      </c>
    </row>
    <row r="14" spans="1:20" s="3" customFormat="1" ht="21" x14ac:dyDescent="0.35">
      <c r="A14" s="54">
        <v>9</v>
      </c>
      <c r="B14" s="25">
        <v>8915</v>
      </c>
      <c r="C14" s="27" t="s">
        <v>28</v>
      </c>
      <c r="D14" s="2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58">
        <f t="shared" si="0"/>
        <v>0</v>
      </c>
    </row>
    <row r="15" spans="1:20" s="3" customFormat="1" ht="21" x14ac:dyDescent="0.35">
      <c r="A15" s="54">
        <v>10</v>
      </c>
      <c r="B15" s="26">
        <v>6162</v>
      </c>
      <c r="C15" s="27" t="s">
        <v>35</v>
      </c>
      <c r="D15" s="2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8">
        <f t="shared" si="0"/>
        <v>0</v>
      </c>
    </row>
    <row r="16" spans="1:20" s="3" customFormat="1" ht="21" x14ac:dyDescent="0.35">
      <c r="A16" s="54">
        <v>11</v>
      </c>
      <c r="B16" s="26">
        <v>9619</v>
      </c>
      <c r="C16" s="27" t="s">
        <v>37</v>
      </c>
      <c r="D16" s="2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8">
        <f t="shared" si="0"/>
        <v>0</v>
      </c>
    </row>
    <row r="17" spans="1:19" s="3" customFormat="1" ht="21" x14ac:dyDescent="0.35">
      <c r="A17" s="54">
        <v>12</v>
      </c>
      <c r="B17" s="26">
        <v>6962</v>
      </c>
      <c r="C17" s="27" t="s">
        <v>31</v>
      </c>
      <c r="D17" s="2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58">
        <f t="shared" si="0"/>
        <v>0</v>
      </c>
    </row>
    <row r="18" spans="1:19" s="3" customFormat="1" ht="21" x14ac:dyDescent="0.35">
      <c r="A18" s="54"/>
      <c r="B18" s="26"/>
      <c r="C18" s="27"/>
      <c r="D18" s="29"/>
      <c r="E18" s="28"/>
      <c r="F18" s="59"/>
      <c r="G18" s="59"/>
      <c r="H18" s="59"/>
      <c r="I18" s="59"/>
      <c r="J18" s="59"/>
      <c r="K18" s="28"/>
      <c r="L18" s="59"/>
      <c r="M18" s="59"/>
      <c r="N18" s="59"/>
      <c r="O18" s="60"/>
      <c r="P18" s="58"/>
    </row>
    <row r="19" spans="1:19" s="3" customFormat="1" ht="21" x14ac:dyDescent="0.35">
      <c r="A19" s="54"/>
      <c r="B19" s="28"/>
      <c r="C19" s="31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58"/>
    </row>
    <row r="20" spans="1:19" s="3" customFormat="1" ht="21" x14ac:dyDescent="0.35">
      <c r="A20" s="54"/>
      <c r="B20" s="28"/>
      <c r="C20" s="55" t="s">
        <v>10</v>
      </c>
      <c r="D20" s="28"/>
      <c r="E20" s="28" t="s">
        <v>14</v>
      </c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58"/>
    </row>
    <row r="21" spans="1:19" s="3" customFormat="1" ht="21" x14ac:dyDescent="0.35">
      <c r="A21" s="54"/>
      <c r="B21" s="28" t="s">
        <v>7</v>
      </c>
      <c r="C21" s="28" t="s">
        <v>0</v>
      </c>
      <c r="D21" s="28"/>
      <c r="E21" s="28">
        <v>1</v>
      </c>
      <c r="F21" s="28">
        <v>2</v>
      </c>
      <c r="G21" s="28">
        <v>3</v>
      </c>
      <c r="H21" s="28">
        <v>4</v>
      </c>
      <c r="I21" s="28">
        <v>5</v>
      </c>
      <c r="J21" s="28">
        <v>6</v>
      </c>
      <c r="K21" s="28">
        <v>7</v>
      </c>
      <c r="L21" s="28">
        <v>8</v>
      </c>
      <c r="M21" s="28">
        <v>9</v>
      </c>
      <c r="N21" s="28">
        <v>10</v>
      </c>
      <c r="O21" s="29"/>
      <c r="P21" s="54" t="s">
        <v>4</v>
      </c>
    </row>
    <row r="22" spans="1:19" s="3" customFormat="1" ht="21" x14ac:dyDescent="0.35">
      <c r="A22" s="54"/>
      <c r="B22" s="28"/>
      <c r="C22" s="31"/>
      <c r="D22" s="28"/>
      <c r="E22" s="57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58"/>
    </row>
    <row r="23" spans="1:19" s="3" customFormat="1" ht="21" x14ac:dyDescent="0.35">
      <c r="A23" s="54">
        <v>1</v>
      </c>
      <c r="B23" s="28">
        <v>5350</v>
      </c>
      <c r="C23" s="29" t="s">
        <v>13</v>
      </c>
      <c r="D23" s="29"/>
      <c r="O23" s="60"/>
      <c r="P23" s="58">
        <f t="shared" ref="P23:P35" si="1">SUM(E24:N24)</f>
        <v>0</v>
      </c>
      <c r="R23" s="3" t="s">
        <v>45</v>
      </c>
      <c r="S23" s="3">
        <v>0</v>
      </c>
    </row>
    <row r="24" spans="1:19" s="3" customFormat="1" ht="21" x14ac:dyDescent="0.35">
      <c r="A24" s="54">
        <v>2</v>
      </c>
      <c r="B24" s="26">
        <v>5773</v>
      </c>
      <c r="C24" s="30" t="s">
        <v>23</v>
      </c>
      <c r="D24" s="2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8">
        <f t="shared" si="1"/>
        <v>0</v>
      </c>
    </row>
    <row r="25" spans="1:19" s="3" customFormat="1" ht="21" x14ac:dyDescent="0.35">
      <c r="A25" s="54">
        <v>3</v>
      </c>
      <c r="B25" s="28">
        <v>9128</v>
      </c>
      <c r="C25" s="29" t="s">
        <v>39</v>
      </c>
      <c r="D25" s="29"/>
      <c r="E25" s="60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58">
        <f t="shared" si="1"/>
        <v>0</v>
      </c>
    </row>
    <row r="26" spans="1:19" s="3" customFormat="1" ht="21" x14ac:dyDescent="0.35">
      <c r="A26" s="54">
        <v>4</v>
      </c>
      <c r="B26" s="28">
        <v>9002</v>
      </c>
      <c r="C26" s="29" t="s">
        <v>60</v>
      </c>
      <c r="D26" s="2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29"/>
      <c r="P26" s="58">
        <f t="shared" si="1"/>
        <v>0</v>
      </c>
    </row>
    <row r="27" spans="1:19" s="3" customFormat="1" ht="21" x14ac:dyDescent="0.35">
      <c r="A27" s="54">
        <v>5</v>
      </c>
      <c r="B27" s="28">
        <v>6157</v>
      </c>
      <c r="C27" s="29" t="s">
        <v>17</v>
      </c>
      <c r="D27" s="29"/>
      <c r="E27" s="60"/>
      <c r="F27" s="60"/>
      <c r="G27" s="60"/>
      <c r="H27" s="60"/>
      <c r="I27" s="60"/>
      <c r="J27" s="60"/>
      <c r="K27" s="28"/>
      <c r="L27" s="60"/>
      <c r="M27" s="60"/>
      <c r="N27" s="28"/>
      <c r="O27" s="29"/>
      <c r="P27" s="58" t="e">
        <f>SUM(#REF!)</f>
        <v>#REF!</v>
      </c>
    </row>
    <row r="28" spans="1:19" s="3" customFormat="1" ht="21" x14ac:dyDescent="0.35">
      <c r="A28" s="54">
        <v>6</v>
      </c>
      <c r="B28" s="26">
        <v>8873</v>
      </c>
      <c r="C28" s="30" t="s">
        <v>2</v>
      </c>
      <c r="D28" s="29"/>
      <c r="E28" s="60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58">
        <f t="shared" si="1"/>
        <v>0</v>
      </c>
    </row>
    <row r="29" spans="1:19" s="3" customFormat="1" ht="21" x14ac:dyDescent="0.35">
      <c r="A29" s="54">
        <v>7</v>
      </c>
      <c r="B29" s="28">
        <v>5773</v>
      </c>
      <c r="C29" s="29" t="s">
        <v>23</v>
      </c>
      <c r="D29" s="2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8" t="e">
        <f>SUM(#REF!)</f>
        <v>#REF!</v>
      </c>
    </row>
    <row r="30" spans="1:19" s="3" customFormat="1" ht="21" x14ac:dyDescent="0.35">
      <c r="A30" s="54">
        <v>8</v>
      </c>
      <c r="B30" s="28">
        <v>5632</v>
      </c>
      <c r="C30" s="29" t="s">
        <v>30</v>
      </c>
      <c r="D30" s="29"/>
      <c r="E30" s="60"/>
      <c r="F30" s="59"/>
      <c r="G30" s="60"/>
      <c r="H30" s="60"/>
      <c r="I30" s="60"/>
      <c r="J30" s="60"/>
      <c r="K30" s="60"/>
      <c r="L30" s="60"/>
      <c r="M30" s="60"/>
      <c r="N30" s="60"/>
      <c r="O30" s="29"/>
      <c r="P30" s="58" t="e">
        <f>SUM(#REF!)</f>
        <v>#REF!</v>
      </c>
    </row>
    <row r="31" spans="1:19" s="3" customFormat="1" ht="21" x14ac:dyDescent="0.35">
      <c r="A31" s="54">
        <v>9</v>
      </c>
      <c r="B31" s="28">
        <v>5850</v>
      </c>
      <c r="C31" s="29" t="s">
        <v>47</v>
      </c>
      <c r="D31" s="29"/>
      <c r="E31" s="60"/>
      <c r="F31" s="60"/>
      <c r="G31" s="60"/>
      <c r="H31" s="60"/>
      <c r="I31" s="60"/>
      <c r="J31" s="60"/>
      <c r="K31" s="28"/>
      <c r="L31" s="28"/>
      <c r="M31" s="60"/>
      <c r="N31" s="60"/>
      <c r="O31" s="60"/>
      <c r="P31" s="58">
        <f t="shared" si="1"/>
        <v>0</v>
      </c>
    </row>
    <row r="32" spans="1:19" s="3" customFormat="1" ht="21" x14ac:dyDescent="0.35">
      <c r="A32" s="54">
        <v>10</v>
      </c>
      <c r="B32" s="28">
        <v>9211</v>
      </c>
      <c r="C32" s="29" t="s">
        <v>40</v>
      </c>
      <c r="D32" s="2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58">
        <f t="shared" si="1"/>
        <v>0</v>
      </c>
    </row>
    <row r="33" spans="1:21" s="3" customFormat="1" ht="21" x14ac:dyDescent="0.35">
      <c r="A33" s="54">
        <v>11</v>
      </c>
      <c r="B33" s="26">
        <v>4804</v>
      </c>
      <c r="C33" s="30" t="s">
        <v>18</v>
      </c>
      <c r="D33" s="2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58">
        <f t="shared" si="1"/>
        <v>0</v>
      </c>
    </row>
    <row r="34" spans="1:21" s="3" customFormat="1" ht="21" x14ac:dyDescent="0.35">
      <c r="A34" s="54">
        <v>15</v>
      </c>
      <c r="B34" s="28">
        <v>6990</v>
      </c>
      <c r="C34" s="29" t="s">
        <v>38</v>
      </c>
      <c r="D34" s="2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8">
        <f t="shared" si="1"/>
        <v>0</v>
      </c>
    </row>
    <row r="35" spans="1:21" s="3" customFormat="1" ht="21" x14ac:dyDescent="0.35">
      <c r="A35" s="54">
        <v>12</v>
      </c>
      <c r="B35" s="26">
        <v>1962</v>
      </c>
      <c r="C35" s="30" t="s">
        <v>3</v>
      </c>
      <c r="D35" s="29"/>
      <c r="E35" s="60"/>
      <c r="F35" s="59"/>
      <c r="G35" s="60"/>
      <c r="H35" s="60"/>
      <c r="I35" s="60"/>
      <c r="J35" s="60"/>
      <c r="K35" s="60"/>
      <c r="L35" s="60"/>
      <c r="M35" s="60"/>
      <c r="N35" s="60"/>
      <c r="O35" s="29"/>
      <c r="P35" s="58">
        <f t="shared" si="1"/>
        <v>0</v>
      </c>
    </row>
    <row r="36" spans="1:21" s="3" customFormat="1" ht="21" x14ac:dyDescent="0.35">
      <c r="A36" s="54">
        <v>13</v>
      </c>
      <c r="B36" s="28">
        <v>4816</v>
      </c>
      <c r="C36" s="29" t="s">
        <v>20</v>
      </c>
      <c r="D36" s="2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9"/>
      <c r="P36" s="58" t="e">
        <f>SUM(#REF!)</f>
        <v>#REF!</v>
      </c>
    </row>
    <row r="37" spans="1:21" s="3" customFormat="1" ht="21" x14ac:dyDescent="0.35">
      <c r="A37" s="54"/>
      <c r="B37" s="28"/>
      <c r="C37" s="29"/>
      <c r="D37" s="2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8"/>
    </row>
    <row r="38" spans="1:21" s="3" customFormat="1" ht="21" x14ac:dyDescent="0.35">
      <c r="A38" s="54"/>
      <c r="B38" s="28"/>
      <c r="C38" s="29"/>
      <c r="D38" s="2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58"/>
    </row>
    <row r="39" spans="1:21" s="3" customFormat="1" ht="21" x14ac:dyDescent="0.35">
      <c r="A39" s="54"/>
      <c r="B39" s="28"/>
      <c r="C39" s="55" t="s">
        <v>9</v>
      </c>
      <c r="D39" s="28"/>
      <c r="E39" s="28" t="s">
        <v>14</v>
      </c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58"/>
      <c r="R39" s="1"/>
    </row>
    <row r="40" spans="1:21" s="3" customFormat="1" ht="21" x14ac:dyDescent="0.35">
      <c r="A40" s="54"/>
      <c r="B40" s="28" t="s">
        <v>7</v>
      </c>
      <c r="C40" s="28" t="s">
        <v>0</v>
      </c>
      <c r="D40" s="28"/>
      <c r="E40" s="28">
        <v>1</v>
      </c>
      <c r="F40" s="28">
        <v>2</v>
      </c>
      <c r="G40" s="28">
        <v>3</v>
      </c>
      <c r="H40" s="28">
        <v>4</v>
      </c>
      <c r="I40" s="28">
        <v>5</v>
      </c>
      <c r="J40" s="28">
        <v>6</v>
      </c>
      <c r="K40" s="28">
        <v>7</v>
      </c>
      <c r="L40" s="28">
        <v>8</v>
      </c>
      <c r="M40" s="28">
        <v>9</v>
      </c>
      <c r="N40" s="28">
        <v>10</v>
      </c>
      <c r="O40" s="29"/>
      <c r="P40" s="54" t="s">
        <v>4</v>
      </c>
    </row>
    <row r="41" spans="1:21" s="3" customFormat="1" ht="21" x14ac:dyDescent="0.35">
      <c r="A41" s="54"/>
      <c r="B41" s="28"/>
      <c r="C41" s="31"/>
      <c r="D41" s="28"/>
      <c r="E41" s="28"/>
      <c r="F41" s="28"/>
      <c r="G41" s="28" t="s">
        <v>29</v>
      </c>
      <c r="H41" s="28"/>
      <c r="I41" s="28"/>
      <c r="J41" s="28"/>
      <c r="K41" s="28"/>
      <c r="L41" s="28"/>
      <c r="M41" s="28"/>
      <c r="N41" s="28"/>
      <c r="O41" s="29"/>
      <c r="P41" s="58"/>
    </row>
    <row r="42" spans="1:21" ht="21" x14ac:dyDescent="0.35">
      <c r="A42" s="54">
        <v>1</v>
      </c>
      <c r="B42" s="28">
        <v>9427</v>
      </c>
      <c r="C42" s="31" t="s">
        <v>55</v>
      </c>
      <c r="D42" s="29"/>
      <c r="E42" s="60"/>
      <c r="F42" s="60"/>
      <c r="G42" s="60"/>
      <c r="H42" s="60"/>
      <c r="I42" s="28"/>
      <c r="J42" s="60"/>
      <c r="K42" s="28"/>
      <c r="L42" s="28"/>
      <c r="M42" s="60"/>
      <c r="N42" s="60"/>
      <c r="O42" s="60"/>
      <c r="P42" s="58">
        <f t="shared" ref="P42:P57" si="2">SUM(E42:N42)</f>
        <v>0</v>
      </c>
      <c r="R42" s="3" t="s">
        <v>44</v>
      </c>
      <c r="S42" s="3">
        <v>0</v>
      </c>
    </row>
    <row r="43" spans="1:21" s="3" customFormat="1" ht="21" x14ac:dyDescent="0.35">
      <c r="A43" s="54">
        <v>2</v>
      </c>
      <c r="B43" s="26">
        <v>5205</v>
      </c>
      <c r="C43" s="27" t="s">
        <v>26</v>
      </c>
      <c r="D43" s="29"/>
      <c r="E43" s="60"/>
      <c r="F43" s="60"/>
      <c r="G43" s="28"/>
      <c r="H43" s="59"/>
      <c r="I43" s="28"/>
      <c r="J43" s="28"/>
      <c r="K43" s="28"/>
      <c r="L43" s="28"/>
      <c r="M43" s="60"/>
      <c r="N43" s="60"/>
      <c r="O43" s="29"/>
      <c r="P43" s="58">
        <f t="shared" si="2"/>
        <v>0</v>
      </c>
      <c r="Q43" s="1"/>
      <c r="T43" s="1"/>
      <c r="U43" s="1"/>
    </row>
    <row r="44" spans="1:21" s="3" customFormat="1" ht="21" x14ac:dyDescent="0.35">
      <c r="A44" s="54">
        <v>3</v>
      </c>
      <c r="B44" s="26">
        <v>8490</v>
      </c>
      <c r="C44" s="27" t="s">
        <v>50</v>
      </c>
      <c r="D44" s="29"/>
      <c r="E44" s="60"/>
      <c r="F44" s="60"/>
      <c r="G44" s="60"/>
      <c r="H44" s="60"/>
      <c r="I44" s="28"/>
      <c r="J44" s="60"/>
      <c r="K44" s="60"/>
      <c r="L44" s="60"/>
      <c r="M44" s="60"/>
      <c r="N44" s="60"/>
      <c r="O44" s="60"/>
      <c r="P44" s="58">
        <f t="shared" si="2"/>
        <v>0</v>
      </c>
    </row>
    <row r="45" spans="1:21" s="3" customFormat="1" ht="21" x14ac:dyDescent="0.35">
      <c r="A45" s="54">
        <v>4</v>
      </c>
      <c r="B45" s="26">
        <v>5749</v>
      </c>
      <c r="C45" s="27" t="s">
        <v>49</v>
      </c>
      <c r="D45" s="2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29"/>
      <c r="P45" s="58">
        <f t="shared" si="2"/>
        <v>0</v>
      </c>
      <c r="R45" s="1"/>
    </row>
    <row r="46" spans="1:21" s="3" customFormat="1" ht="21" x14ac:dyDescent="0.35">
      <c r="A46" s="54">
        <v>5</v>
      </c>
      <c r="B46" s="28">
        <v>6426</v>
      </c>
      <c r="C46" s="31" t="s">
        <v>15</v>
      </c>
      <c r="D46" s="29"/>
      <c r="E46" s="60"/>
      <c r="F46" s="28"/>
      <c r="G46" s="28"/>
      <c r="H46" s="60"/>
      <c r="I46" s="59"/>
      <c r="J46" s="59"/>
      <c r="K46" s="59"/>
      <c r="L46" s="60"/>
      <c r="M46" s="60"/>
      <c r="N46" s="60"/>
      <c r="O46" s="29"/>
      <c r="P46" s="58">
        <f t="shared" si="2"/>
        <v>0</v>
      </c>
    </row>
    <row r="47" spans="1:21" s="3" customFormat="1" ht="21" x14ac:dyDescent="0.35">
      <c r="A47" s="54">
        <v>6</v>
      </c>
      <c r="B47" s="26">
        <v>4725</v>
      </c>
      <c r="C47" s="27" t="s">
        <v>36</v>
      </c>
      <c r="D47" s="29"/>
      <c r="E47" s="60"/>
      <c r="F47" s="59"/>
      <c r="G47" s="28"/>
      <c r="H47" s="60"/>
      <c r="I47" s="59"/>
      <c r="J47" s="60"/>
      <c r="K47" s="59"/>
      <c r="L47" s="60"/>
      <c r="M47" s="60"/>
      <c r="N47" s="60"/>
      <c r="O47" s="29"/>
      <c r="P47" s="58">
        <f t="shared" si="2"/>
        <v>0</v>
      </c>
    </row>
    <row r="48" spans="1:21" s="3" customFormat="1" ht="21" x14ac:dyDescent="0.35">
      <c r="A48" s="54">
        <v>7</v>
      </c>
      <c r="B48" s="26">
        <v>3872</v>
      </c>
      <c r="C48" s="27" t="s">
        <v>62</v>
      </c>
      <c r="D48" s="29"/>
      <c r="E48" s="60"/>
      <c r="F48" s="60"/>
      <c r="G48" s="60"/>
      <c r="H48" s="60"/>
      <c r="I48" s="28"/>
      <c r="J48" s="60"/>
      <c r="K48" s="59"/>
      <c r="L48" s="28"/>
      <c r="M48" s="60"/>
      <c r="N48" s="60"/>
      <c r="O48" s="29"/>
      <c r="P48" s="58">
        <f t="shared" si="2"/>
        <v>0</v>
      </c>
    </row>
    <row r="49" spans="1:21" s="3" customFormat="1" ht="21" x14ac:dyDescent="0.35">
      <c r="A49" s="54">
        <v>8</v>
      </c>
      <c r="B49" s="28">
        <v>3279</v>
      </c>
      <c r="C49" s="31" t="s">
        <v>51</v>
      </c>
      <c r="D49" s="29"/>
      <c r="E49" s="60"/>
      <c r="F49" s="59"/>
      <c r="G49" s="60"/>
      <c r="H49" s="59"/>
      <c r="I49" s="59"/>
      <c r="J49" s="60"/>
      <c r="K49" s="59"/>
      <c r="L49" s="59"/>
      <c r="M49" s="60"/>
      <c r="N49" s="60"/>
      <c r="O49" s="29"/>
      <c r="P49" s="58">
        <f t="shared" si="2"/>
        <v>0</v>
      </c>
      <c r="R49" s="1"/>
    </row>
    <row r="50" spans="1:21" ht="21" x14ac:dyDescent="0.35">
      <c r="A50" s="54">
        <v>9</v>
      </c>
      <c r="B50" s="28">
        <v>4521</v>
      </c>
      <c r="C50" s="31" t="s">
        <v>21</v>
      </c>
      <c r="D50" s="29"/>
      <c r="E50" s="60"/>
      <c r="F50" s="60"/>
      <c r="G50" s="28"/>
      <c r="H50" s="60"/>
      <c r="I50" s="28"/>
      <c r="J50" s="60"/>
      <c r="K50" s="59"/>
      <c r="L50" s="60"/>
      <c r="M50" s="60"/>
      <c r="N50" s="60"/>
      <c r="O50" s="29"/>
      <c r="P50" s="58">
        <f t="shared" si="2"/>
        <v>0</v>
      </c>
      <c r="Q50" s="3"/>
      <c r="S50" s="3"/>
      <c r="T50" s="3"/>
      <c r="U50" s="3"/>
    </row>
    <row r="51" spans="1:21" ht="21" x14ac:dyDescent="0.35">
      <c r="A51" s="54">
        <v>10</v>
      </c>
      <c r="B51" s="28">
        <v>321</v>
      </c>
      <c r="C51" s="31" t="s">
        <v>48</v>
      </c>
      <c r="D51" s="29"/>
      <c r="E51" s="60"/>
      <c r="F51" s="59"/>
      <c r="G51" s="59"/>
      <c r="H51" s="60"/>
      <c r="I51" s="59"/>
      <c r="J51" s="60"/>
      <c r="K51" s="59"/>
      <c r="L51" s="59"/>
      <c r="M51" s="60"/>
      <c r="N51" s="60"/>
      <c r="O51" s="29"/>
      <c r="P51" s="58">
        <f t="shared" si="2"/>
        <v>0</v>
      </c>
    </row>
    <row r="52" spans="1:21" ht="21" x14ac:dyDescent="0.35">
      <c r="A52" s="54">
        <v>11</v>
      </c>
      <c r="B52" s="26">
        <v>5843</v>
      </c>
      <c r="C52" s="27" t="s">
        <v>41</v>
      </c>
      <c r="D52" s="29"/>
      <c r="E52" s="60"/>
      <c r="F52" s="60"/>
      <c r="G52" s="60"/>
      <c r="H52" s="60"/>
      <c r="I52" s="60"/>
      <c r="J52" s="60"/>
      <c r="K52" s="59"/>
      <c r="L52" s="59"/>
      <c r="M52" s="60"/>
      <c r="N52" s="60"/>
      <c r="O52" s="29"/>
      <c r="P52" s="58">
        <f t="shared" si="2"/>
        <v>0</v>
      </c>
    </row>
    <row r="53" spans="1:21" ht="21" x14ac:dyDescent="0.35">
      <c r="A53" s="54">
        <v>12</v>
      </c>
      <c r="B53" s="26">
        <v>9654</v>
      </c>
      <c r="C53" s="30" t="s">
        <v>61</v>
      </c>
      <c r="D53" s="29"/>
      <c r="E53" s="60"/>
      <c r="F53" s="60"/>
      <c r="G53" s="60"/>
      <c r="H53" s="60"/>
      <c r="I53" s="60"/>
      <c r="J53" s="60"/>
      <c r="K53" s="60"/>
      <c r="L53" s="59"/>
      <c r="M53" s="60"/>
      <c r="N53" s="60"/>
      <c r="O53" s="29"/>
      <c r="P53" s="58">
        <f t="shared" si="2"/>
        <v>0</v>
      </c>
    </row>
    <row r="54" spans="1:21" ht="21" x14ac:dyDescent="0.35">
      <c r="A54" s="54">
        <v>13</v>
      </c>
      <c r="B54" s="26">
        <v>5247</v>
      </c>
      <c r="C54" s="27" t="s">
        <v>42</v>
      </c>
      <c r="E54" s="60"/>
      <c r="F54" s="60"/>
      <c r="G54" s="60"/>
      <c r="H54" s="60"/>
      <c r="I54" s="28"/>
      <c r="J54" s="60"/>
      <c r="K54" s="60"/>
      <c r="L54" s="28"/>
      <c r="M54" s="60"/>
      <c r="N54" s="60"/>
      <c r="P54" s="58">
        <f t="shared" si="2"/>
        <v>0</v>
      </c>
    </row>
    <row r="55" spans="1:21" ht="21" x14ac:dyDescent="0.35">
      <c r="A55" s="54">
        <v>14</v>
      </c>
      <c r="B55" s="26">
        <v>1983</v>
      </c>
      <c r="C55" s="27" t="s">
        <v>63</v>
      </c>
      <c r="D55" s="29"/>
      <c r="E55" s="60"/>
      <c r="F55" s="60"/>
      <c r="G55" s="60"/>
      <c r="H55" s="60"/>
      <c r="I55" s="60"/>
      <c r="J55" s="28"/>
      <c r="K55" s="60"/>
      <c r="L55" s="60"/>
      <c r="M55" s="60"/>
      <c r="N55" s="60"/>
      <c r="O55" s="29"/>
      <c r="P55" s="58">
        <f t="shared" si="2"/>
        <v>0</v>
      </c>
    </row>
    <row r="56" spans="1:21" ht="21" x14ac:dyDescent="0.35">
      <c r="A56" s="54">
        <v>15</v>
      </c>
      <c r="B56" s="28">
        <v>3471</v>
      </c>
      <c r="C56" s="31" t="s">
        <v>27</v>
      </c>
      <c r="D56" s="29"/>
      <c r="E56" s="60"/>
      <c r="F56" s="60"/>
      <c r="G56" s="60"/>
      <c r="H56" s="60"/>
      <c r="I56" s="60"/>
      <c r="J56" s="60"/>
      <c r="K56" s="59"/>
      <c r="L56" s="59"/>
      <c r="M56" s="60"/>
      <c r="N56" s="60"/>
      <c r="O56" s="29"/>
      <c r="P56" s="58">
        <f t="shared" si="2"/>
        <v>0</v>
      </c>
    </row>
    <row r="57" spans="1:21" ht="21" x14ac:dyDescent="0.35">
      <c r="A57" s="54">
        <v>16</v>
      </c>
      <c r="B57" s="26">
        <v>5854</v>
      </c>
      <c r="C57" s="27" t="s">
        <v>43</v>
      </c>
      <c r="D57" s="2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29"/>
      <c r="P57" s="58">
        <f t="shared" si="2"/>
        <v>0</v>
      </c>
    </row>
  </sheetData>
  <sortState ref="B47:C67">
    <sortCondition ref="C47:C67"/>
  </sortState>
  <mergeCells count="1">
    <mergeCell ref="A1:P1"/>
  </mergeCells>
  <conditionalFormatting sqref="E23:N36">
    <cfRule type="cellIs" dxfId="4" priority="3" operator="equal">
      <formula>$S$23</formula>
    </cfRule>
  </conditionalFormatting>
  <conditionalFormatting sqref="E6:N17">
    <cfRule type="cellIs" dxfId="3" priority="1" operator="equal">
      <formula>$S$6</formula>
    </cfRule>
  </conditionalFormatting>
  <conditionalFormatting sqref="H42:H56">
    <cfRule type="cellIs" dxfId="2" priority="47" operator="equal">
      <formula>$S$44</formula>
    </cfRule>
  </conditionalFormatting>
  <conditionalFormatting sqref="E42:N57">
    <cfRule type="cellIs" dxfId="1" priority="49" operator="equal">
      <formula>$S$42</formula>
    </cfRule>
  </conditionalFormatting>
  <pageMargins left="0.70866141732283472" right="0.70866141732283472" top="0.78740157480314965" bottom="0.94488188976377963" header="0.31496062992125984" footer="1.1417322834645669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="70" zoomScaleNormal="70" workbookViewId="0">
      <selection activeCell="O56" sqref="O56"/>
    </sheetView>
  </sheetViews>
  <sheetFormatPr defaultRowHeight="18.75" x14ac:dyDescent="0.25"/>
  <cols>
    <col min="1" max="1" width="14.85546875" style="6" bestFit="1" customWidth="1"/>
    <col min="2" max="2" width="13" style="12" bestFit="1" customWidth="1"/>
    <col min="3" max="3" width="25.7109375" style="7" bestFit="1" customWidth="1"/>
    <col min="4" max="4" width="2" style="6" customWidth="1"/>
    <col min="5" max="5" width="15.7109375" style="13" customWidth="1"/>
    <col min="6" max="6" width="17.7109375" style="6" customWidth="1"/>
    <col min="7" max="7" width="1.85546875" style="6" customWidth="1"/>
    <col min="8" max="8" width="17.7109375" style="6" customWidth="1"/>
    <col min="9" max="9" width="5.7109375" style="6" customWidth="1"/>
    <col min="10" max="11" width="17.7109375" style="6" customWidth="1"/>
    <col min="12" max="12" width="17.85546875" style="7" hidden="1" customWidth="1"/>
    <col min="13" max="13" width="14.140625" style="6" customWidth="1"/>
    <col min="14" max="14" width="14.140625" style="6" bestFit="1" customWidth="1"/>
    <col min="15" max="15" width="12.42578125" style="6" customWidth="1"/>
    <col min="16" max="16" width="12.42578125" style="6" bestFit="1" customWidth="1"/>
    <col min="17" max="16384" width="9.140625" style="6"/>
  </cols>
  <sheetData>
    <row r="1" spans="1:15" s="15" customFormat="1" ht="39.75" customHeight="1" x14ac:dyDescent="0.25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4"/>
      <c r="O1" s="15" t="s">
        <v>19</v>
      </c>
    </row>
    <row r="2" spans="1:15" s="18" customFormat="1" ht="14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4"/>
    </row>
    <row r="3" spans="1:15" ht="28.5" x14ac:dyDescent="0.25">
      <c r="A3" s="65" t="s">
        <v>57</v>
      </c>
      <c r="B3" s="65"/>
      <c r="C3" s="65"/>
      <c r="D3" s="50"/>
      <c r="E3" s="66">
        <v>43123</v>
      </c>
      <c r="F3" s="66"/>
      <c r="G3" s="66"/>
      <c r="H3" s="51" t="s">
        <v>64</v>
      </c>
      <c r="I3" s="51"/>
      <c r="J3" s="52"/>
      <c r="K3" s="53"/>
      <c r="L3" s="9"/>
    </row>
    <row r="4" spans="1:15" x14ac:dyDescent="0.25">
      <c r="A4" s="8"/>
      <c r="B4" s="10"/>
      <c r="C4" s="8"/>
      <c r="D4" s="8"/>
      <c r="E4" s="16"/>
      <c r="F4" s="11"/>
      <c r="G4" s="11"/>
      <c r="H4" s="8"/>
      <c r="I4" s="8"/>
      <c r="K4" s="8"/>
      <c r="L4" s="9"/>
    </row>
    <row r="5" spans="1:15" ht="26.25" x14ac:dyDescent="0.25">
      <c r="A5" s="21"/>
      <c r="B5" s="22"/>
      <c r="C5" s="40" t="s">
        <v>8</v>
      </c>
      <c r="D5" s="21"/>
      <c r="E5" s="23"/>
      <c r="F5" s="24"/>
      <c r="G5" s="24"/>
      <c r="H5" s="21"/>
      <c r="I5" s="21"/>
      <c r="J5" s="25"/>
      <c r="K5" s="21"/>
      <c r="L5" s="9"/>
    </row>
    <row r="6" spans="1:15" s="18" customFormat="1" ht="26.25" x14ac:dyDescent="0.25">
      <c r="A6" s="18" t="s">
        <v>11</v>
      </c>
      <c r="B6" s="32" t="s">
        <v>52</v>
      </c>
      <c r="C6" s="33"/>
      <c r="E6" s="34"/>
      <c r="F6" s="18" t="s">
        <v>53</v>
      </c>
      <c r="H6" s="18" t="s">
        <v>54</v>
      </c>
      <c r="J6" s="18" t="s">
        <v>5</v>
      </c>
      <c r="K6" s="18" t="s">
        <v>12</v>
      </c>
      <c r="L6" s="33"/>
    </row>
    <row r="7" spans="1:15" s="18" customFormat="1" ht="26.25" x14ac:dyDescent="0.25">
      <c r="A7" s="18" t="s">
        <v>6</v>
      </c>
      <c r="B7" s="32" t="s">
        <v>7</v>
      </c>
      <c r="C7" s="18" t="s">
        <v>0</v>
      </c>
      <c r="E7" s="34" t="s">
        <v>1</v>
      </c>
      <c r="F7" s="19" t="s">
        <v>16</v>
      </c>
      <c r="G7" s="19"/>
      <c r="H7" s="19" t="s">
        <v>16</v>
      </c>
      <c r="I7" s="19"/>
      <c r="J7" s="18" t="s">
        <v>16</v>
      </c>
      <c r="K7" s="18" t="s">
        <v>16</v>
      </c>
      <c r="L7" s="33"/>
    </row>
    <row r="8" spans="1:15" s="18" customFormat="1" ht="26.25" x14ac:dyDescent="0.25">
      <c r="B8" s="32"/>
      <c r="C8" s="33"/>
      <c r="E8" s="34"/>
      <c r="L8" s="33"/>
      <c r="M8" s="35"/>
    </row>
    <row r="9" spans="1:15" s="18" customFormat="1" ht="26.25" customHeight="1" x14ac:dyDescent="0.25">
      <c r="A9" s="18">
        <v>1</v>
      </c>
      <c r="B9" s="18">
        <v>55055</v>
      </c>
      <c r="C9" s="33" t="s">
        <v>22</v>
      </c>
      <c r="E9" s="34">
        <v>0.85170000000000001</v>
      </c>
      <c r="F9" s="36">
        <v>0.74652777777777779</v>
      </c>
      <c r="G9" s="36"/>
      <c r="H9" s="36">
        <v>0.8049884259259259</v>
      </c>
      <c r="I9" s="36"/>
      <c r="J9" s="37">
        <f t="shared" ref="J9:J20" si="0">H9-F9</f>
        <v>5.8460648148148109E-2</v>
      </c>
      <c r="K9" s="37">
        <f t="shared" ref="K9:K20" si="1">J9*E9</f>
        <v>4.9790934027777747E-2</v>
      </c>
      <c r="L9" s="33"/>
      <c r="M9" s="32"/>
      <c r="N9" s="38"/>
    </row>
    <row r="10" spans="1:15" s="18" customFormat="1" ht="26.25" customHeight="1" x14ac:dyDescent="0.25">
      <c r="A10" s="18">
        <v>2</v>
      </c>
      <c r="B10" s="32">
        <v>4465</v>
      </c>
      <c r="C10" s="33" t="s">
        <v>46</v>
      </c>
      <c r="E10" s="34">
        <v>0.80910000000000004</v>
      </c>
      <c r="F10" s="36">
        <v>0.74652777777777801</v>
      </c>
      <c r="G10" s="36"/>
      <c r="H10" s="36">
        <v>0.80814814814814817</v>
      </c>
      <c r="I10" s="36"/>
      <c r="J10" s="37">
        <f t="shared" si="0"/>
        <v>6.1620370370370159E-2</v>
      </c>
      <c r="K10" s="37">
        <f t="shared" si="1"/>
        <v>4.9857041666666498E-2</v>
      </c>
      <c r="L10" s="33"/>
      <c r="M10" s="32"/>
      <c r="N10" s="38"/>
    </row>
    <row r="11" spans="1:15" s="18" customFormat="1" ht="26.25" x14ac:dyDescent="0.25">
      <c r="A11" s="18">
        <v>3</v>
      </c>
      <c r="B11" s="32">
        <v>8737</v>
      </c>
      <c r="C11" s="33" t="s">
        <v>33</v>
      </c>
      <c r="D11" s="39"/>
      <c r="E11" s="34">
        <v>0.85040000000000004</v>
      </c>
      <c r="F11" s="36">
        <v>0.74652777777777801</v>
      </c>
      <c r="H11" s="36">
        <v>0.80521990740740745</v>
      </c>
      <c r="I11" s="36"/>
      <c r="J11" s="37">
        <f t="shared" si="0"/>
        <v>5.8692129629629441E-2</v>
      </c>
      <c r="K11" s="37">
        <f t="shared" si="1"/>
        <v>4.991178703703688E-2</v>
      </c>
      <c r="L11" s="33"/>
      <c r="M11" s="32"/>
      <c r="N11" s="38"/>
    </row>
    <row r="12" spans="1:15" s="18" customFormat="1" ht="26.25" x14ac:dyDescent="0.25">
      <c r="A12" s="18">
        <v>4</v>
      </c>
      <c r="B12" s="18">
        <v>9310</v>
      </c>
      <c r="C12" s="33" t="s">
        <v>24</v>
      </c>
      <c r="E12" s="34">
        <v>0.79259999999999997</v>
      </c>
      <c r="F12" s="36">
        <v>0.74652777777777801</v>
      </c>
      <c r="G12" s="36"/>
      <c r="H12" s="36">
        <v>0.80953703703703705</v>
      </c>
      <c r="I12" s="36"/>
      <c r="J12" s="37">
        <f t="shared" si="0"/>
        <v>6.3009259259259043E-2</v>
      </c>
      <c r="K12" s="37">
        <f t="shared" si="1"/>
        <v>4.9941138888888716E-2</v>
      </c>
      <c r="L12" s="33"/>
      <c r="M12" s="32"/>
      <c r="N12" s="38"/>
    </row>
    <row r="13" spans="1:15" s="18" customFormat="1" ht="26.25" x14ac:dyDescent="0.25">
      <c r="A13" s="18">
        <v>5</v>
      </c>
      <c r="B13" s="32">
        <v>9619</v>
      </c>
      <c r="C13" s="33" t="s">
        <v>37</v>
      </c>
      <c r="E13" s="34">
        <v>0.83909999999999996</v>
      </c>
      <c r="F13" s="36">
        <v>0.74652777777777801</v>
      </c>
      <c r="G13" s="36"/>
      <c r="H13" s="36">
        <v>0.80630787037037033</v>
      </c>
      <c r="I13" s="36"/>
      <c r="J13" s="37">
        <f t="shared" si="0"/>
        <v>5.9780092592592315E-2</v>
      </c>
      <c r="K13" s="37">
        <f t="shared" si="1"/>
        <v>5.0161475694444208E-2</v>
      </c>
      <c r="L13" s="33"/>
      <c r="M13" s="32"/>
      <c r="N13" s="38"/>
    </row>
    <row r="14" spans="1:15" s="18" customFormat="1" ht="26.25" x14ac:dyDescent="0.25">
      <c r="A14" s="18">
        <v>6</v>
      </c>
      <c r="B14" s="32">
        <v>6162</v>
      </c>
      <c r="C14" s="33" t="s">
        <v>35</v>
      </c>
      <c r="E14" s="34">
        <v>0.94059999999999999</v>
      </c>
      <c r="F14" s="36">
        <v>0.74652777777777779</v>
      </c>
      <c r="G14" s="36"/>
      <c r="H14" s="36">
        <v>0.80021990740740734</v>
      </c>
      <c r="I14" s="36"/>
      <c r="J14" s="37">
        <f t="shared" si="0"/>
        <v>5.3692129629629548E-2</v>
      </c>
      <c r="K14" s="37">
        <f t="shared" si="1"/>
        <v>5.0502817129629556E-2</v>
      </c>
      <c r="L14" s="33"/>
      <c r="M14" s="32"/>
      <c r="N14" s="38"/>
    </row>
    <row r="15" spans="1:15" s="18" customFormat="1" ht="26.25" x14ac:dyDescent="0.25">
      <c r="A15" s="18">
        <v>7</v>
      </c>
      <c r="B15" s="32">
        <v>5416</v>
      </c>
      <c r="C15" s="33" t="s">
        <v>59</v>
      </c>
      <c r="E15" s="34">
        <v>0.81279999999999997</v>
      </c>
      <c r="F15" s="36">
        <v>0.74652777777777801</v>
      </c>
      <c r="G15" s="36"/>
      <c r="H15" s="36">
        <v>0.80895833333333333</v>
      </c>
      <c r="I15" s="36"/>
      <c r="J15" s="37">
        <f t="shared" si="0"/>
        <v>6.2430555555555323E-2</v>
      </c>
      <c r="K15" s="37">
        <f t="shared" si="1"/>
        <v>5.0743555555555361E-2</v>
      </c>
      <c r="L15" s="33"/>
      <c r="M15" s="32"/>
      <c r="N15" s="38"/>
    </row>
    <row r="16" spans="1:15" s="18" customFormat="1" ht="26.25" x14ac:dyDescent="0.25">
      <c r="A16" s="18">
        <v>8</v>
      </c>
      <c r="B16" s="32">
        <v>9367</v>
      </c>
      <c r="C16" s="33" t="s">
        <v>34</v>
      </c>
      <c r="E16" s="34">
        <v>0.79149999999999998</v>
      </c>
      <c r="F16" s="36">
        <v>0.74652777777777801</v>
      </c>
      <c r="G16" s="36"/>
      <c r="H16" s="36">
        <v>0.8106944444444445</v>
      </c>
      <c r="I16" s="36"/>
      <c r="J16" s="37">
        <f t="shared" si="0"/>
        <v>6.4166666666666483E-2</v>
      </c>
      <c r="K16" s="37">
        <f t="shared" si="1"/>
        <v>5.0787916666666523E-2</v>
      </c>
      <c r="L16" s="33"/>
      <c r="M16" s="32"/>
      <c r="N16" s="38"/>
    </row>
    <row r="17" spans="1:14" s="18" customFormat="1" ht="26.25" x14ac:dyDescent="0.25">
      <c r="A17" s="18">
        <v>9</v>
      </c>
      <c r="B17" s="32">
        <v>6962</v>
      </c>
      <c r="C17" s="33" t="s">
        <v>31</v>
      </c>
      <c r="E17" s="34">
        <v>0.8589</v>
      </c>
      <c r="F17" s="36">
        <v>0.74652777777777779</v>
      </c>
      <c r="G17" s="36"/>
      <c r="H17" s="36">
        <v>0.80592592592592593</v>
      </c>
      <c r="I17" s="36"/>
      <c r="J17" s="37">
        <f t="shared" si="0"/>
        <v>5.9398148148148144E-2</v>
      </c>
      <c r="K17" s="37">
        <f t="shared" si="1"/>
        <v>5.1017069444444438E-2</v>
      </c>
      <c r="L17" s="33"/>
      <c r="M17" s="32"/>
      <c r="N17" s="38"/>
    </row>
    <row r="18" spans="1:14" s="18" customFormat="1" ht="26.25" x14ac:dyDescent="0.25">
      <c r="A18" s="18">
        <v>10</v>
      </c>
      <c r="B18" s="32">
        <v>8357</v>
      </c>
      <c r="C18" s="33" t="s">
        <v>25</v>
      </c>
      <c r="E18" s="34">
        <v>0.86280000000000001</v>
      </c>
      <c r="F18" s="36">
        <v>0.74652777777777801</v>
      </c>
      <c r="G18" s="36"/>
      <c r="H18" s="36">
        <v>0.80585648148148159</v>
      </c>
      <c r="I18" s="36"/>
      <c r="J18" s="37">
        <f t="shared" si="0"/>
        <v>5.9328703703703578E-2</v>
      </c>
      <c r="K18" s="37">
        <f t="shared" si="1"/>
        <v>5.1188805555555446E-2</v>
      </c>
      <c r="L18" s="33"/>
      <c r="M18" s="32"/>
      <c r="N18" s="38"/>
    </row>
    <row r="19" spans="1:14" s="18" customFormat="1" ht="26.25" x14ac:dyDescent="0.25">
      <c r="A19" s="18">
        <v>11</v>
      </c>
      <c r="B19" s="18">
        <v>8915</v>
      </c>
      <c r="C19" s="33" t="s">
        <v>28</v>
      </c>
      <c r="E19" s="34">
        <v>0.89380000000000004</v>
      </c>
      <c r="F19" s="36">
        <v>0.74652777777777801</v>
      </c>
      <c r="G19" s="36"/>
      <c r="H19" s="36">
        <v>0.8043865740740741</v>
      </c>
      <c r="I19" s="36"/>
      <c r="J19" s="37">
        <f t="shared" si="0"/>
        <v>5.7858796296296089E-2</v>
      </c>
      <c r="K19" s="37">
        <f t="shared" si="1"/>
        <v>5.1714192129629445E-2</v>
      </c>
      <c r="L19" s="33"/>
      <c r="M19" s="32"/>
      <c r="N19" s="38"/>
    </row>
    <row r="20" spans="1:14" s="18" customFormat="1" ht="26.25" x14ac:dyDescent="0.25">
      <c r="A20" s="18">
        <v>12</v>
      </c>
      <c r="B20" s="32">
        <v>4155</v>
      </c>
      <c r="C20" s="33" t="s">
        <v>32</v>
      </c>
      <c r="E20" s="34">
        <v>0.90700000000000003</v>
      </c>
      <c r="F20" s="36">
        <v>0.74652777777777801</v>
      </c>
      <c r="G20" s="36"/>
      <c r="H20" s="36">
        <v>0.80387731481481473</v>
      </c>
      <c r="I20" s="36"/>
      <c r="J20" s="37">
        <f t="shared" si="0"/>
        <v>5.7349537037036713E-2</v>
      </c>
      <c r="K20" s="37">
        <f t="shared" si="1"/>
        <v>5.20160300925923E-2</v>
      </c>
      <c r="L20" s="33"/>
      <c r="M20" s="32"/>
      <c r="N20" s="38"/>
    </row>
    <row r="21" spans="1:14" s="18" customFormat="1" ht="26.25" x14ac:dyDescent="0.25">
      <c r="B21" s="32"/>
      <c r="C21" s="33"/>
      <c r="E21" s="34"/>
      <c r="F21" s="36"/>
      <c r="G21" s="36"/>
      <c r="H21" s="36"/>
      <c r="I21" s="36"/>
      <c r="J21" s="37"/>
      <c r="K21" s="37"/>
      <c r="L21" s="33"/>
      <c r="M21" s="32"/>
      <c r="N21" s="38"/>
    </row>
    <row r="22" spans="1:14" s="18" customFormat="1" ht="26.25" x14ac:dyDescent="0.25">
      <c r="B22" s="32"/>
      <c r="C22" s="33"/>
      <c r="E22" s="34"/>
      <c r="F22" s="36"/>
      <c r="G22" s="36"/>
      <c r="H22" s="36"/>
      <c r="I22" s="36"/>
      <c r="J22" s="37"/>
      <c r="K22" s="37"/>
      <c r="L22" s="33"/>
      <c r="M22" s="32"/>
      <c r="N22" s="38"/>
    </row>
    <row r="23" spans="1:14" s="18" customFormat="1" ht="26.25" x14ac:dyDescent="0.25">
      <c r="B23" s="32"/>
      <c r="C23" s="40" t="s">
        <v>10</v>
      </c>
      <c r="E23" s="34"/>
      <c r="F23" s="36"/>
      <c r="G23" s="36"/>
      <c r="H23" s="36"/>
      <c r="I23" s="36"/>
      <c r="J23" s="37"/>
      <c r="K23" s="37"/>
      <c r="L23" s="33"/>
      <c r="M23" s="32"/>
      <c r="N23" s="38"/>
    </row>
    <row r="24" spans="1:14" s="18" customFormat="1" ht="26.25" x14ac:dyDescent="0.25">
      <c r="A24" s="18" t="s">
        <v>11</v>
      </c>
      <c r="B24" s="32" t="s">
        <v>52</v>
      </c>
      <c r="C24" s="33"/>
      <c r="E24" s="34"/>
      <c r="F24" s="18" t="s">
        <v>53</v>
      </c>
      <c r="H24" s="18" t="s">
        <v>54</v>
      </c>
      <c r="J24" s="18" t="s">
        <v>5</v>
      </c>
      <c r="K24" s="18" t="s">
        <v>12</v>
      </c>
      <c r="L24" s="33"/>
    </row>
    <row r="25" spans="1:14" s="18" customFormat="1" ht="26.25" x14ac:dyDescent="0.25">
      <c r="A25" s="18" t="s">
        <v>6</v>
      </c>
      <c r="B25" s="32" t="s">
        <v>7</v>
      </c>
      <c r="C25" s="18" t="s">
        <v>0</v>
      </c>
      <c r="E25" s="34" t="s">
        <v>1</v>
      </c>
      <c r="F25" s="19" t="s">
        <v>16</v>
      </c>
      <c r="G25" s="19"/>
      <c r="H25" s="19" t="s">
        <v>16</v>
      </c>
      <c r="I25" s="19"/>
      <c r="J25" s="18" t="s">
        <v>16</v>
      </c>
      <c r="K25" s="18" t="s">
        <v>16</v>
      </c>
      <c r="L25" s="33"/>
    </row>
    <row r="26" spans="1:14" s="18" customFormat="1" ht="26.25" x14ac:dyDescent="0.25">
      <c r="B26" s="32"/>
      <c r="C26" s="33"/>
      <c r="E26" s="34"/>
      <c r="L26" s="33"/>
      <c r="M26" s="35"/>
    </row>
    <row r="27" spans="1:14" s="18" customFormat="1" ht="26.25" x14ac:dyDescent="0.4">
      <c r="A27" s="18">
        <v>1</v>
      </c>
      <c r="B27" s="41">
        <v>4816</v>
      </c>
      <c r="C27" s="42" t="s">
        <v>20</v>
      </c>
      <c r="D27" s="34"/>
      <c r="E27" s="34">
        <v>0.80159999999999998</v>
      </c>
      <c r="F27" s="36">
        <v>0.75</v>
      </c>
      <c r="G27" s="36"/>
      <c r="H27" s="36">
        <v>0.79721064814814813</v>
      </c>
      <c r="I27" s="43"/>
      <c r="J27" s="37">
        <f t="shared" ref="J27:J39" si="2">H27-F27</f>
        <v>4.7210648148148127E-2</v>
      </c>
      <c r="K27" s="37">
        <f t="shared" ref="K27:K39" si="3">J27*E27</f>
        <v>3.7844055555555541E-2</v>
      </c>
    </row>
    <row r="28" spans="1:14" s="18" customFormat="1" ht="26.25" x14ac:dyDescent="0.4">
      <c r="A28" s="18">
        <v>2</v>
      </c>
      <c r="B28" s="32">
        <v>5632</v>
      </c>
      <c r="C28" s="42" t="s">
        <v>30</v>
      </c>
      <c r="D28" s="34"/>
      <c r="E28" s="34">
        <v>0.69210000000000005</v>
      </c>
      <c r="F28" s="36">
        <v>0.75</v>
      </c>
      <c r="G28" s="36"/>
      <c r="H28" s="36">
        <v>0.80478009259259264</v>
      </c>
      <c r="I28" s="43"/>
      <c r="J28" s="37">
        <f t="shared" si="2"/>
        <v>5.4780092592592644E-2</v>
      </c>
      <c r="K28" s="37">
        <f t="shared" si="3"/>
        <v>3.7913302083333371E-2</v>
      </c>
      <c r="L28" s="33"/>
    </row>
    <row r="29" spans="1:14" s="18" customFormat="1" ht="26.25" x14ac:dyDescent="0.4">
      <c r="A29" s="18">
        <v>3</v>
      </c>
      <c r="B29" s="41">
        <v>6157</v>
      </c>
      <c r="C29" s="44" t="s">
        <v>17</v>
      </c>
      <c r="D29" s="34"/>
      <c r="E29" s="34">
        <v>0.74129999999999996</v>
      </c>
      <c r="F29" s="36">
        <v>0.75</v>
      </c>
      <c r="G29" s="36"/>
      <c r="H29" s="36">
        <v>0.80123842592592587</v>
      </c>
      <c r="I29" s="43"/>
      <c r="J29" s="37">
        <f t="shared" si="2"/>
        <v>5.1238425925925868E-2</v>
      </c>
      <c r="K29" s="37">
        <f t="shared" si="3"/>
        <v>3.7983045138888845E-2</v>
      </c>
      <c r="L29" s="33"/>
    </row>
    <row r="30" spans="1:14" s="18" customFormat="1" ht="26.25" x14ac:dyDescent="0.25">
      <c r="A30" s="18" t="s">
        <v>65</v>
      </c>
      <c r="B30" s="32">
        <v>9211</v>
      </c>
      <c r="C30" s="44" t="s">
        <v>40</v>
      </c>
      <c r="D30" s="34"/>
      <c r="E30" s="34">
        <v>0.78259999999999996</v>
      </c>
      <c r="F30" s="36">
        <v>0.75</v>
      </c>
      <c r="G30" s="36"/>
      <c r="H30" s="36">
        <v>0.7987847222222223</v>
      </c>
      <c r="I30" s="43"/>
      <c r="J30" s="37">
        <f t="shared" si="2"/>
        <v>4.8784722222222299E-2</v>
      </c>
      <c r="K30" s="37">
        <f t="shared" si="3"/>
        <v>3.8178923611111172E-2</v>
      </c>
      <c r="L30" s="33"/>
    </row>
    <row r="31" spans="1:14" s="18" customFormat="1" ht="26.25" x14ac:dyDescent="0.25">
      <c r="A31" s="18" t="s">
        <v>65</v>
      </c>
      <c r="B31" s="32">
        <v>4804</v>
      </c>
      <c r="C31" s="44" t="s">
        <v>18</v>
      </c>
      <c r="D31" s="34"/>
      <c r="E31" s="34">
        <v>0.76580000000000004</v>
      </c>
      <c r="F31" s="36">
        <v>0.75</v>
      </c>
      <c r="G31" s="36"/>
      <c r="H31" s="36">
        <v>0.79986111111111102</v>
      </c>
      <c r="I31" s="43"/>
      <c r="J31" s="37">
        <f t="shared" si="2"/>
        <v>4.9861111111111023E-2</v>
      </c>
      <c r="K31" s="37">
        <f t="shared" si="3"/>
        <v>3.8183638888888823E-2</v>
      </c>
      <c r="L31" s="33"/>
    </row>
    <row r="32" spans="1:14" s="18" customFormat="1" ht="26.25" x14ac:dyDescent="0.4">
      <c r="A32" s="18">
        <v>6</v>
      </c>
      <c r="B32" s="41">
        <v>5773</v>
      </c>
      <c r="C32" s="42" t="s">
        <v>23</v>
      </c>
      <c r="E32" s="34">
        <v>0.76449999999999996</v>
      </c>
      <c r="F32" s="36">
        <v>0.75</v>
      </c>
      <c r="G32" s="36"/>
      <c r="H32" s="36">
        <v>0.80094907407407412</v>
      </c>
      <c r="I32" s="43"/>
      <c r="J32" s="37">
        <f t="shared" si="2"/>
        <v>5.0949074074074119E-2</v>
      </c>
      <c r="K32" s="37">
        <f t="shared" si="3"/>
        <v>3.895056712962966E-2</v>
      </c>
      <c r="L32" s="33"/>
    </row>
    <row r="33" spans="1:15" s="18" customFormat="1" ht="26.25" x14ac:dyDescent="0.25">
      <c r="A33" s="18">
        <v>7</v>
      </c>
      <c r="B33" s="32">
        <v>8873</v>
      </c>
      <c r="C33" s="44" t="s">
        <v>2</v>
      </c>
      <c r="E33" s="34">
        <v>0.74570000000000003</v>
      </c>
      <c r="F33" s="36">
        <v>0.75</v>
      </c>
      <c r="G33" s="36"/>
      <c r="H33" s="36">
        <v>0.80234953703703704</v>
      </c>
      <c r="I33" s="43"/>
      <c r="J33" s="37">
        <f t="shared" si="2"/>
        <v>5.2349537037037042E-2</v>
      </c>
      <c r="K33" s="37">
        <f t="shared" si="3"/>
        <v>3.9037049768518524E-2</v>
      </c>
      <c r="L33" s="33"/>
    </row>
    <row r="34" spans="1:15" s="18" customFormat="1" ht="26.25" x14ac:dyDescent="0.25">
      <c r="A34" s="18">
        <v>8</v>
      </c>
      <c r="B34" s="32">
        <v>5350</v>
      </c>
      <c r="C34" s="44" t="s">
        <v>13</v>
      </c>
      <c r="D34" s="34"/>
      <c r="E34" s="34">
        <v>0.7651</v>
      </c>
      <c r="F34" s="36">
        <v>0.75</v>
      </c>
      <c r="G34" s="36"/>
      <c r="H34" s="36">
        <v>0.80181712962962959</v>
      </c>
      <c r="I34" s="43"/>
      <c r="J34" s="37">
        <f t="shared" si="2"/>
        <v>5.1817129629629588E-2</v>
      </c>
      <c r="K34" s="37">
        <f t="shared" si="3"/>
        <v>3.9645285879629601E-2</v>
      </c>
      <c r="L34" s="33"/>
    </row>
    <row r="35" spans="1:15" s="18" customFormat="1" ht="26.25" x14ac:dyDescent="0.4">
      <c r="A35" s="18">
        <v>9</v>
      </c>
      <c r="B35" s="32">
        <v>9128</v>
      </c>
      <c r="C35" s="42" t="s">
        <v>39</v>
      </c>
      <c r="D35" s="34"/>
      <c r="E35" s="34">
        <v>0.76839999999999997</v>
      </c>
      <c r="F35" s="36">
        <v>0.75</v>
      </c>
      <c r="G35" s="36"/>
      <c r="H35" s="36">
        <v>0.80200231481481488</v>
      </c>
      <c r="I35" s="43"/>
      <c r="J35" s="37">
        <f t="shared" si="2"/>
        <v>5.2002314814814876E-2</v>
      </c>
      <c r="K35" s="37">
        <f t="shared" si="3"/>
        <v>3.995857870370375E-2</v>
      </c>
      <c r="L35" s="33"/>
    </row>
    <row r="36" spans="1:15" s="18" customFormat="1" ht="26.25" x14ac:dyDescent="0.25">
      <c r="A36" s="18">
        <v>10</v>
      </c>
      <c r="B36" s="32">
        <v>5850</v>
      </c>
      <c r="C36" s="44" t="s">
        <v>47</v>
      </c>
      <c r="E36" s="34">
        <v>0.80489999999999995</v>
      </c>
      <c r="F36" s="36">
        <v>0.75</v>
      </c>
      <c r="G36" s="36"/>
      <c r="H36" s="36">
        <v>0.79980324074074083</v>
      </c>
      <c r="I36" s="43"/>
      <c r="J36" s="37">
        <f t="shared" si="2"/>
        <v>4.9803240740740828E-2</v>
      </c>
      <c r="K36" s="37">
        <f t="shared" si="3"/>
        <v>4.0086628472222288E-2</v>
      </c>
      <c r="L36" s="33"/>
    </row>
    <row r="37" spans="1:15" s="18" customFormat="1" ht="26.25" x14ac:dyDescent="0.25">
      <c r="A37" s="18">
        <v>11</v>
      </c>
      <c r="B37" s="32">
        <v>9002</v>
      </c>
      <c r="C37" s="44" t="s">
        <v>60</v>
      </c>
      <c r="D37" s="34"/>
      <c r="E37" s="34">
        <v>0.81630000000000003</v>
      </c>
      <c r="F37" s="36">
        <v>0.75</v>
      </c>
      <c r="G37" s="36"/>
      <c r="H37" s="36">
        <v>0.79940972222222229</v>
      </c>
      <c r="I37" s="43"/>
      <c r="J37" s="37">
        <f t="shared" si="2"/>
        <v>4.9409722222222285E-2</v>
      </c>
      <c r="K37" s="37">
        <f t="shared" si="3"/>
        <v>4.033315625000005E-2</v>
      </c>
      <c r="L37" s="33"/>
    </row>
    <row r="38" spans="1:15" s="18" customFormat="1" ht="26.25" x14ac:dyDescent="0.25">
      <c r="A38" s="18">
        <v>12</v>
      </c>
      <c r="B38" s="32">
        <v>6990</v>
      </c>
      <c r="C38" s="44" t="s">
        <v>38</v>
      </c>
      <c r="D38" s="34"/>
      <c r="E38" s="34">
        <v>0.70030000000000003</v>
      </c>
      <c r="F38" s="36">
        <v>0.75</v>
      </c>
      <c r="G38" s="36"/>
      <c r="H38" s="36">
        <v>0.80873842592592593</v>
      </c>
      <c r="I38" s="43"/>
      <c r="J38" s="37">
        <f t="shared" si="2"/>
        <v>5.873842592592593E-2</v>
      </c>
      <c r="K38" s="37">
        <f t="shared" si="3"/>
        <v>4.1134519675925928E-2</v>
      </c>
      <c r="L38" s="33"/>
    </row>
    <row r="39" spans="1:15" s="18" customFormat="1" ht="26.25" x14ac:dyDescent="0.25">
      <c r="A39" s="18">
        <v>13</v>
      </c>
      <c r="B39" s="32">
        <v>1962</v>
      </c>
      <c r="C39" s="44" t="s">
        <v>3</v>
      </c>
      <c r="D39" s="34"/>
      <c r="E39" s="34">
        <v>0.63560000000000005</v>
      </c>
      <c r="F39" s="36">
        <v>0.75</v>
      </c>
      <c r="G39" s="36"/>
      <c r="H39" s="36">
        <v>0.81581018518518522</v>
      </c>
      <c r="I39" s="43"/>
      <c r="J39" s="37">
        <f t="shared" si="2"/>
        <v>6.5810185185185222E-2</v>
      </c>
      <c r="K39" s="37">
        <f t="shared" si="3"/>
        <v>4.1828953703703729E-2</v>
      </c>
      <c r="L39" s="33"/>
    </row>
    <row r="40" spans="1:15" s="18" customFormat="1" ht="26.25" x14ac:dyDescent="0.25">
      <c r="B40" s="32"/>
      <c r="C40" s="33"/>
      <c r="E40" s="34"/>
      <c r="F40" s="43"/>
      <c r="G40" s="43"/>
      <c r="H40" s="43"/>
      <c r="I40" s="43"/>
      <c r="J40" s="37"/>
      <c r="K40" s="37"/>
      <c r="L40" s="33"/>
    </row>
    <row r="41" spans="1:15" s="18" customFormat="1" ht="26.25" x14ac:dyDescent="0.25">
      <c r="B41" s="32"/>
      <c r="C41" s="33"/>
      <c r="E41" s="34"/>
      <c r="F41" s="43"/>
      <c r="H41" s="36"/>
      <c r="I41" s="36"/>
      <c r="J41" s="37"/>
      <c r="K41" s="37"/>
      <c r="L41" s="33"/>
    </row>
    <row r="42" spans="1:15" s="18" customFormat="1" ht="26.25" x14ac:dyDescent="0.25">
      <c r="B42" s="45"/>
      <c r="C42" s="40" t="s">
        <v>9</v>
      </c>
      <c r="D42" s="19"/>
      <c r="E42" s="46"/>
      <c r="F42" s="20"/>
      <c r="G42" s="20"/>
      <c r="H42" s="19"/>
      <c r="I42" s="19"/>
      <c r="J42" s="37"/>
      <c r="K42" s="37"/>
      <c r="L42" s="33"/>
    </row>
    <row r="43" spans="1:15" s="18" customFormat="1" ht="26.25" x14ac:dyDescent="0.25">
      <c r="A43" s="18" t="s">
        <v>11</v>
      </c>
      <c r="B43" s="32" t="s">
        <v>52</v>
      </c>
      <c r="C43" s="33"/>
      <c r="E43" s="34"/>
      <c r="F43" s="18" t="s">
        <v>53</v>
      </c>
      <c r="H43" s="18" t="s">
        <v>54</v>
      </c>
      <c r="J43" s="18" t="s">
        <v>5</v>
      </c>
      <c r="K43" s="18" t="s">
        <v>12</v>
      </c>
      <c r="L43" s="17"/>
    </row>
    <row r="44" spans="1:15" s="18" customFormat="1" ht="26.25" x14ac:dyDescent="0.25">
      <c r="A44" s="19" t="s">
        <v>6</v>
      </c>
      <c r="B44" s="45" t="s">
        <v>7</v>
      </c>
      <c r="C44" s="19" t="s">
        <v>0</v>
      </c>
      <c r="E44" s="34" t="s">
        <v>1</v>
      </c>
      <c r="F44" s="19" t="s">
        <v>16</v>
      </c>
      <c r="G44" s="19"/>
      <c r="H44" s="19" t="s">
        <v>16</v>
      </c>
      <c r="I44" s="19"/>
      <c r="J44" s="18" t="s">
        <v>16</v>
      </c>
      <c r="K44" s="18" t="s">
        <v>16</v>
      </c>
      <c r="N44" s="47"/>
    </row>
    <row r="45" spans="1:15" s="18" customFormat="1" ht="26.25" x14ac:dyDescent="0.25">
      <c r="A45" s="19"/>
      <c r="B45" s="32"/>
      <c r="C45" s="33"/>
      <c r="E45" s="34"/>
      <c r="L45" s="37"/>
      <c r="O45" s="47"/>
    </row>
    <row r="46" spans="1:15" s="18" customFormat="1" ht="26.25" x14ac:dyDescent="0.25">
      <c r="A46" s="19">
        <v>1</v>
      </c>
      <c r="B46" s="32">
        <v>5843</v>
      </c>
      <c r="C46" s="33" t="s">
        <v>41</v>
      </c>
      <c r="E46" s="34">
        <v>0.61939999999999995</v>
      </c>
      <c r="F46" s="37">
        <v>0.75347222222222221</v>
      </c>
      <c r="G46" s="48"/>
      <c r="H46" s="48">
        <v>0.7927777777777778</v>
      </c>
      <c r="J46" s="37">
        <f>H46-F46</f>
        <v>3.9305555555555594E-2</v>
      </c>
      <c r="K46" s="37">
        <f>J46*E46</f>
        <v>2.4345861111111134E-2</v>
      </c>
      <c r="L46" s="37" t="e">
        <f>#REF!*#REF!</f>
        <v>#REF!</v>
      </c>
      <c r="M46" s="49"/>
      <c r="N46" s="49"/>
      <c r="O46" s="47"/>
    </row>
    <row r="47" spans="1:15" s="18" customFormat="1" ht="26.25" x14ac:dyDescent="0.25">
      <c r="A47" s="18">
        <v>2</v>
      </c>
      <c r="B47" s="32">
        <v>9427</v>
      </c>
      <c r="C47" s="33" t="s">
        <v>55</v>
      </c>
      <c r="E47" s="34">
        <v>0.67810000000000004</v>
      </c>
      <c r="F47" s="37">
        <v>0.75763888888888886</v>
      </c>
      <c r="G47" s="6"/>
      <c r="H47" s="48">
        <v>0.79680555555555566</v>
      </c>
      <c r="I47" s="6"/>
      <c r="J47" s="37">
        <f>H47-F47</f>
        <v>3.9166666666666794E-2</v>
      </c>
      <c r="K47" s="37">
        <f>J47*E47</f>
        <v>2.6558916666666755E-2</v>
      </c>
      <c r="L47" s="37" t="e">
        <f>#REF!*#REF!</f>
        <v>#REF!</v>
      </c>
      <c r="M47" s="49"/>
      <c r="N47" s="49"/>
      <c r="O47" s="48"/>
    </row>
    <row r="48" spans="1:15" s="18" customFormat="1" ht="26.25" x14ac:dyDescent="0.25">
      <c r="A48" s="18">
        <v>3</v>
      </c>
      <c r="B48" s="32">
        <v>4725</v>
      </c>
      <c r="C48" s="33" t="s">
        <v>36</v>
      </c>
      <c r="E48" s="34">
        <v>0.64770000000000005</v>
      </c>
      <c r="F48" s="37">
        <v>0.75555555555555554</v>
      </c>
      <c r="G48" s="48"/>
      <c r="H48" s="48">
        <v>0.79692129629629627</v>
      </c>
      <c r="J48" s="37">
        <f>H48-F48</f>
        <v>4.1365740740740731E-2</v>
      </c>
      <c r="K48" s="37">
        <f>J48*E48</f>
        <v>2.6792590277777775E-2</v>
      </c>
      <c r="L48" s="37">
        <f>K46*F46</f>
        <v>1.8343930073302487E-2</v>
      </c>
      <c r="M48" s="49"/>
      <c r="N48" s="49"/>
    </row>
    <row r="49" spans="1:14" s="18" customFormat="1" ht="26.25" x14ac:dyDescent="0.25">
      <c r="A49" s="18">
        <v>4</v>
      </c>
      <c r="B49" s="32">
        <v>4521</v>
      </c>
      <c r="C49" s="33" t="s">
        <v>21</v>
      </c>
      <c r="E49" s="34">
        <v>0.66339999999999999</v>
      </c>
      <c r="F49" s="37">
        <v>0.75694444444444453</v>
      </c>
      <c r="H49" s="48">
        <v>0.79782407407407396</v>
      </c>
      <c r="J49" s="37">
        <f>H49-F49</f>
        <v>4.0879629629629433E-2</v>
      </c>
      <c r="K49" s="37">
        <f>J49*E49</f>
        <v>2.7119546296296166E-2</v>
      </c>
      <c r="L49" s="37">
        <f>K47*F47</f>
        <v>2.0122068113425991E-2</v>
      </c>
      <c r="M49" s="49"/>
      <c r="N49" s="49"/>
    </row>
    <row r="50" spans="1:14" ht="26.25" customHeight="1" x14ac:dyDescent="0.25">
      <c r="A50" s="18">
        <v>5</v>
      </c>
      <c r="B50" s="32">
        <v>6426</v>
      </c>
      <c r="C50" s="33" t="s">
        <v>15</v>
      </c>
      <c r="D50" s="18"/>
      <c r="E50" s="34">
        <v>0.68910000000000005</v>
      </c>
      <c r="F50" s="37">
        <v>0.7583333333333333</v>
      </c>
      <c r="G50" s="18"/>
      <c r="H50" s="48">
        <v>0.79844907407407406</v>
      </c>
      <c r="I50" s="18"/>
      <c r="J50" s="37">
        <f>H50-F50</f>
        <v>4.0115740740740757E-2</v>
      </c>
      <c r="K50" s="37">
        <f>J50*E50</f>
        <v>2.7643756944444459E-2</v>
      </c>
    </row>
    <row r="51" spans="1:14" ht="26.25" customHeight="1" x14ac:dyDescent="0.25">
      <c r="A51" s="18">
        <v>6</v>
      </c>
      <c r="B51" s="32">
        <v>5749</v>
      </c>
      <c r="C51" s="33" t="s">
        <v>49</v>
      </c>
      <c r="D51" s="18"/>
      <c r="E51" s="34">
        <v>0.69099999999999995</v>
      </c>
      <c r="F51" s="37">
        <v>0.7583333333333333</v>
      </c>
      <c r="G51" s="18"/>
      <c r="H51" s="48">
        <v>0.79855324074074074</v>
      </c>
      <c r="I51" s="18"/>
      <c r="J51" s="37">
        <f>H51-F51</f>
        <v>4.021990740740744E-2</v>
      </c>
      <c r="K51" s="37">
        <f>J51*E51</f>
        <v>2.779195601851854E-2</v>
      </c>
    </row>
    <row r="52" spans="1:14" ht="26.25" customHeight="1" x14ac:dyDescent="0.25">
      <c r="A52" s="18">
        <v>7</v>
      </c>
      <c r="B52" s="32">
        <v>5247</v>
      </c>
      <c r="C52" s="33" t="s">
        <v>42</v>
      </c>
      <c r="D52" s="18"/>
      <c r="E52" s="34">
        <v>0.71199999999999997</v>
      </c>
      <c r="F52" s="37">
        <v>0.7597222222222223</v>
      </c>
      <c r="G52" s="18"/>
      <c r="H52" s="48">
        <v>0.79939814814814814</v>
      </c>
      <c r="I52" s="18"/>
      <c r="J52" s="37">
        <f>H52-F52</f>
        <v>3.9675925925925837E-2</v>
      </c>
      <c r="K52" s="37">
        <f>J52*E52</f>
        <v>2.8249259259259193E-2</v>
      </c>
    </row>
    <row r="53" spans="1:14" ht="26.25" customHeight="1" x14ac:dyDescent="0.25">
      <c r="A53" s="18">
        <v>8</v>
      </c>
      <c r="B53" s="32">
        <v>9654</v>
      </c>
      <c r="C53" s="33" t="s">
        <v>61</v>
      </c>
      <c r="D53" s="18"/>
      <c r="E53" s="34">
        <v>0.74</v>
      </c>
      <c r="F53" s="37">
        <v>0.76111111111111107</v>
      </c>
      <c r="G53" s="18"/>
      <c r="H53" s="48">
        <v>0.7993865740740741</v>
      </c>
      <c r="I53" s="18"/>
      <c r="J53" s="37">
        <f>H53-F53</f>
        <v>3.8275462962963025E-2</v>
      </c>
      <c r="K53" s="37">
        <f>J53*E53</f>
        <v>2.8323842592592637E-2</v>
      </c>
    </row>
    <row r="54" spans="1:14" ht="26.25" customHeight="1" x14ac:dyDescent="0.25">
      <c r="A54" s="18">
        <v>9</v>
      </c>
      <c r="B54" s="32">
        <v>8490</v>
      </c>
      <c r="C54" s="33" t="s">
        <v>50</v>
      </c>
      <c r="D54" s="18"/>
      <c r="E54" s="34">
        <v>0.65510000000000002</v>
      </c>
      <c r="F54" s="37">
        <v>0.75624999999999998</v>
      </c>
      <c r="G54" s="18"/>
      <c r="H54" s="48">
        <v>0.79981481481481476</v>
      </c>
      <c r="I54" s="18"/>
      <c r="J54" s="37">
        <f>H54-F54</f>
        <v>4.3564814814814778E-2</v>
      </c>
      <c r="K54" s="37">
        <f>J54*E54</f>
        <v>2.8539310185185161E-2</v>
      </c>
    </row>
    <row r="55" spans="1:14" ht="26.25" customHeight="1" x14ac:dyDescent="0.25">
      <c r="A55" s="18">
        <v>10</v>
      </c>
      <c r="B55" s="32">
        <v>3471</v>
      </c>
      <c r="C55" s="33" t="s">
        <v>27</v>
      </c>
      <c r="D55" s="18"/>
      <c r="E55" s="34">
        <v>0.58379999999999999</v>
      </c>
      <c r="F55" s="37">
        <v>0.75069444444444444</v>
      </c>
      <c r="G55" s="18"/>
      <c r="H55" s="48">
        <v>0.79989583333333336</v>
      </c>
      <c r="I55" s="18"/>
      <c r="J55" s="37">
        <f>H55-F55</f>
        <v>4.9201388888888919E-2</v>
      </c>
      <c r="K55" s="37">
        <f>J55*E55</f>
        <v>2.8723770833333349E-2</v>
      </c>
    </row>
    <row r="56" spans="1:14" ht="26.25" customHeight="1" x14ac:dyDescent="0.25">
      <c r="A56" s="18">
        <v>11</v>
      </c>
      <c r="B56" s="32">
        <v>321</v>
      </c>
      <c r="C56" s="33" t="s">
        <v>48</v>
      </c>
      <c r="D56" s="18"/>
      <c r="E56" s="34">
        <v>0.69899999999999995</v>
      </c>
      <c r="F56" s="37">
        <v>0.75902777777777775</v>
      </c>
      <c r="G56" s="48"/>
      <c r="H56" s="48">
        <v>0.8002083333333333</v>
      </c>
      <c r="I56" s="18"/>
      <c r="J56" s="37">
        <f>H56-F56</f>
        <v>4.1180555555555554E-2</v>
      </c>
      <c r="K56" s="37">
        <f>J56*E56</f>
        <v>2.8785208333333329E-2</v>
      </c>
    </row>
    <row r="57" spans="1:14" ht="26.25" customHeight="1" x14ac:dyDescent="0.25">
      <c r="A57" s="18">
        <v>12</v>
      </c>
      <c r="B57" s="32">
        <v>5854</v>
      </c>
      <c r="C57" s="33" t="s">
        <v>43</v>
      </c>
      <c r="D57" s="18"/>
      <c r="E57" s="34">
        <v>0.71789999999999998</v>
      </c>
      <c r="F57" s="37">
        <v>0.7597222222222223</v>
      </c>
      <c r="G57" s="18"/>
      <c r="H57" s="48">
        <v>0.79994212962962974</v>
      </c>
      <c r="I57" s="18"/>
      <c r="J57" s="37">
        <f>H57-F57</f>
        <v>4.021990740740744E-2</v>
      </c>
      <c r="K57" s="37">
        <f>J57*E57</f>
        <v>2.88738715277778E-2</v>
      </c>
    </row>
    <row r="58" spans="1:14" ht="26.25" customHeight="1" x14ac:dyDescent="0.25">
      <c r="A58" s="18">
        <v>13</v>
      </c>
      <c r="B58" s="32">
        <v>5205</v>
      </c>
      <c r="C58" s="33" t="s">
        <v>26</v>
      </c>
      <c r="D58" s="18"/>
      <c r="E58" s="34">
        <v>0.70279999999999998</v>
      </c>
      <c r="F58" s="36">
        <v>0.75902777777777775</v>
      </c>
      <c r="G58" s="48"/>
      <c r="H58" s="48">
        <v>0.80034722222222221</v>
      </c>
      <c r="I58" s="18"/>
      <c r="J58" s="37">
        <f>H58-F58</f>
        <v>4.1319444444444464E-2</v>
      </c>
      <c r="K58" s="37">
        <f>J58*E58</f>
        <v>2.9039305555555568E-2</v>
      </c>
    </row>
    <row r="59" spans="1:14" ht="26.25" customHeight="1" x14ac:dyDescent="0.25">
      <c r="A59" s="18">
        <v>14</v>
      </c>
      <c r="B59" s="32">
        <v>3279</v>
      </c>
      <c r="C59" s="33" t="s">
        <v>51</v>
      </c>
      <c r="D59" s="18"/>
      <c r="E59" s="34">
        <v>0.66449999999999998</v>
      </c>
      <c r="F59" s="37">
        <v>0.75694444444444453</v>
      </c>
      <c r="G59" s="18"/>
      <c r="H59" s="48">
        <v>0.8006712962962963</v>
      </c>
      <c r="J59" s="37">
        <f>H59-F59</f>
        <v>4.3726851851851767E-2</v>
      </c>
      <c r="K59" s="37">
        <f>J59*E59</f>
        <v>2.9056493055555497E-2</v>
      </c>
    </row>
    <row r="60" spans="1:14" ht="26.25" customHeight="1" x14ac:dyDescent="0.25">
      <c r="A60" s="18">
        <v>15</v>
      </c>
      <c r="B60" s="32">
        <v>1983</v>
      </c>
      <c r="C60" s="33" t="s">
        <v>63</v>
      </c>
      <c r="D60" s="18"/>
      <c r="E60" s="34">
        <v>0.67</v>
      </c>
      <c r="F60" s="37">
        <v>0.75694444444444453</v>
      </c>
      <c r="G60" s="18"/>
      <c r="H60" s="48">
        <v>0.80359953703703713</v>
      </c>
      <c r="I60" s="18"/>
      <c r="J60" s="37">
        <f>H60-F60</f>
        <v>4.6655092592592595E-2</v>
      </c>
      <c r="K60" s="37">
        <f>J60*E60</f>
        <v>3.125891203703704E-2</v>
      </c>
    </row>
    <row r="61" spans="1:14" ht="26.25" customHeight="1" x14ac:dyDescent="0.25">
      <c r="A61" s="18">
        <v>16</v>
      </c>
      <c r="B61" s="32">
        <v>3872</v>
      </c>
      <c r="C61" s="33" t="s">
        <v>62</v>
      </c>
      <c r="D61" s="18"/>
      <c r="E61" s="34">
        <v>0.69</v>
      </c>
      <c r="F61" s="36">
        <v>0.7583333333333333</v>
      </c>
      <c r="G61" s="18"/>
      <c r="H61" s="48">
        <v>0.80390046296296302</v>
      </c>
      <c r="I61" s="18"/>
      <c r="J61" s="37">
        <f>H61-F61</f>
        <v>4.5567129629629721E-2</v>
      </c>
      <c r="K61" s="37">
        <f>J61*E61</f>
        <v>3.1441319444444504E-2</v>
      </c>
    </row>
    <row r="62" spans="1:14" x14ac:dyDescent="0.25">
      <c r="H62" s="6" t="s">
        <v>29</v>
      </c>
    </row>
  </sheetData>
  <sortState ref="B46:K61">
    <sortCondition ref="K46:K61"/>
  </sortState>
  <mergeCells count="3">
    <mergeCell ref="A1:K1"/>
    <mergeCell ref="A3:C3"/>
    <mergeCell ref="E3:G3"/>
  </mergeCells>
  <conditionalFormatting sqref="B40:C40 B15:B23 C15:C22">
    <cfRule type="cellIs" dxfId="0" priority="24" operator="equal">
      <formula>$S$8</formula>
    </cfRule>
  </conditionalFormatting>
  <printOptions gridLines="1"/>
  <pageMargins left="0.47244094488188981" right="0.43307086614173229" top="0.19685039370078741" bottom="0.78740157480314965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 10</vt:lpstr>
      <vt:lpstr>Div 1 2 &amp; 3</vt:lpstr>
      <vt:lpstr>'Div 1 2 &amp; 3'!Print_Area</vt:lpstr>
      <vt:lpstr>'Series Results 10'!Print_Area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Waikawa Boating Club</cp:lastModifiedBy>
  <cp:lastPrinted>2018-01-24T22:03:29Z</cp:lastPrinted>
  <dcterms:created xsi:type="dcterms:W3CDTF">2012-09-14T09:50:04Z</dcterms:created>
  <dcterms:modified xsi:type="dcterms:W3CDTF">2018-01-24T22:03:36Z</dcterms:modified>
</cp:coreProperties>
</file>